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R:\Management Reports 2021\"/>
    </mc:Choice>
  </mc:AlternateContent>
  <xr:revisionPtr revIDLastSave="0" documentId="13_ncr:1_{5AE9010D-934C-494D-90E4-A49F9F3CBBE9}" xr6:coauthVersionLast="45" xr6:coauthVersionMax="46" xr10:uidLastSave="{00000000-0000-0000-0000-000000000000}"/>
  <bookViews>
    <workbookView xWindow="-120" yWindow="-120" windowWidth="23280" windowHeight="12600" xr2:uid="{00000000-000D-0000-FFFF-FFFF00000000}"/>
  </bookViews>
  <sheets>
    <sheet name="2020 Totals and 2021 Figur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85" i="2" l="1"/>
  <c r="M139" i="2" l="1"/>
  <c r="M140" i="2"/>
  <c r="M138" i="2"/>
  <c r="M124" i="2"/>
  <c r="M125" i="2"/>
  <c r="M126" i="2"/>
  <c r="M127" i="2"/>
  <c r="M128" i="2"/>
  <c r="M129" i="2"/>
  <c r="M130" i="2"/>
  <c r="M131" i="2"/>
  <c r="M132" i="2"/>
  <c r="M133" i="2"/>
  <c r="M134" i="2"/>
  <c r="M135" i="2"/>
  <c r="M136" i="2"/>
  <c r="M123" i="2"/>
  <c r="M112" i="2"/>
  <c r="M113" i="2"/>
  <c r="M114" i="2"/>
  <c r="M115" i="2"/>
  <c r="M116" i="2"/>
  <c r="M117" i="2"/>
  <c r="M118" i="2"/>
  <c r="M119" i="2"/>
  <c r="M120" i="2"/>
  <c r="M121" i="2"/>
  <c r="M122" i="2"/>
  <c r="M108" i="2"/>
  <c r="M87" i="2"/>
  <c r="M88" i="2"/>
  <c r="M89" i="2"/>
  <c r="M90" i="2"/>
  <c r="M91" i="2"/>
  <c r="M92" i="2"/>
  <c r="M93" i="2"/>
  <c r="M94" i="2"/>
  <c r="M95" i="2"/>
  <c r="M96" i="2"/>
  <c r="M97" i="2"/>
  <c r="M98" i="2"/>
  <c r="M99" i="2"/>
  <c r="M100" i="2"/>
  <c r="M101" i="2"/>
  <c r="M102" i="2"/>
  <c r="M103" i="2"/>
  <c r="M104" i="2"/>
  <c r="M105" i="2"/>
  <c r="M84" i="2"/>
  <c r="M80" i="2"/>
  <c r="M78" i="2"/>
  <c r="M76" i="2"/>
  <c r="M75" i="2"/>
  <c r="M64" i="2"/>
  <c r="M65" i="2"/>
  <c r="M66" i="2"/>
  <c r="M67" i="2"/>
  <c r="M68" i="2"/>
  <c r="M69" i="2"/>
  <c r="M70" i="2"/>
  <c r="M63" i="2"/>
  <c r="M62" i="2"/>
  <c r="M61" i="2"/>
  <c r="M59" i="2"/>
  <c r="M60" i="2"/>
  <c r="M58" i="2"/>
  <c r="M49" i="2"/>
  <c r="M50" i="2"/>
  <c r="M51" i="2"/>
  <c r="M52" i="2"/>
  <c r="M53" i="2"/>
  <c r="M54" i="2"/>
  <c r="M55" i="2"/>
  <c r="M56" i="2"/>
  <c r="M45" i="2"/>
  <c r="M44" i="2"/>
  <c r="M33" i="2"/>
  <c r="M34" i="2"/>
  <c r="M35" i="2"/>
  <c r="M36" i="2"/>
  <c r="M37" i="2"/>
  <c r="M38" i="2"/>
  <c r="M39" i="2"/>
  <c r="M40" i="2"/>
  <c r="M41" i="2"/>
  <c r="M42" i="2"/>
  <c r="M24" i="2"/>
  <c r="M25" i="2"/>
  <c r="M26" i="2"/>
  <c r="M27" i="2"/>
  <c r="M28" i="2"/>
  <c r="M29" i="2"/>
  <c r="M30" i="2"/>
  <c r="M31" i="2"/>
  <c r="M20" i="2"/>
  <c r="M18" i="2"/>
  <c r="M17" i="2"/>
  <c r="M12" i="2"/>
  <c r="M13" i="2"/>
  <c r="M14" i="2"/>
  <c r="M15" i="2"/>
  <c r="M11" i="2"/>
  <c r="M3" i="2"/>
  <c r="M4" i="2"/>
  <c r="M5" i="2"/>
  <c r="M6" i="2"/>
  <c r="M7" i="2"/>
  <c r="M8" i="2"/>
  <c r="M9" i="2"/>
  <c r="M10" i="2"/>
  <c r="K34" i="2" l="1"/>
  <c r="K35" i="2" l="1"/>
  <c r="K36" i="2" l="1"/>
  <c r="K37" i="2" l="1"/>
  <c r="K38" i="2" l="1"/>
  <c r="K39" i="2" l="1"/>
  <c r="K40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tc={3CBFF8E7-00F2-459C-A6D9-995F37647945}</author>
    <author>tc={07A04325-4497-44E9-956C-DFD67BC971EB}</author>
    <author>tc={F0EC295B-6AD1-4A24-91CE-E9F51DCF32A8}</author>
    <author>tc={D35C3D02-51DD-4032-8384-D782B571A7FF}</author>
    <author>tc={2888E5DD-EFA9-46A3-9F02-62AC22AFDEC9}</author>
    <author>tc={75B672B4-73BC-4668-9412-C87F2ABBD240}</author>
    <author>tc={4357386F-D468-4610-83B3-5EE77AD3D70D}</author>
    <author>tc={D08C1709-748A-4696-9F2C-20589B02C2F5}</author>
    <author>tc={2FDEEB27-8A7D-4F19-85A4-F8B8F9FC11BA}</author>
    <author>tc={B168817E-F8B0-49C1-9BBB-87B30C1D09C0}</author>
    <author>tc={0296766A-1C64-444F-AD3B-5B579838D93B}</author>
    <author>tc={185D7D4C-6F02-4A0E-AD73-B6401A8531A9}</author>
    <author>tc={FC3C3C7D-AE8B-4A43-A5E5-7BD9705E5996}</author>
    <author>tc={64D08383-DCB7-4C2F-9E52-BCDC8A32EC83}</author>
    <author>tc={1A123C18-41D1-4BAA-85B7-E24E31FA047A}</author>
    <author>tc={FE78C31F-E986-4049-A61B-5FB024FF22FA}</author>
    <author>tc={6C42DFF2-6139-41D3-9318-21FB33DD8267}</author>
    <author>tc={333AAD04-13C1-4A2F-AA1F-E4A491FB1B53}</author>
    <author>tc={2BC6B76F-A905-4F02-9328-F7CA9132A03D}</author>
    <author>tc={57D4C29B-1C3E-4A4A-B195-CED16CD04FC9}</author>
    <author>tc={96E0BBD5-B962-421F-AC73-178624EDF2BE}</author>
    <author>tc={6E21A73D-E98F-4EB9-84B8-E3E9F292B8BA}</author>
    <author>tc={599147DA-0002-4B07-AEE3-C72570BBB927}</author>
    <author>tc={4108990E-E01B-4956-BA87-C818FD878123}</author>
    <author>tc={B6643BAC-58ED-44E8-A68D-F53FC7AC3034}</author>
    <author>tc={DC779DB3-969F-48BF-A036-C6B67A1DDCA4}</author>
    <author>tc={C0C9E808-4993-4AE8-A24A-AAF875324C8F}</author>
    <author>tc={2DA85DCB-5146-4109-8A83-909B1C69D7AA}</author>
    <author>tc={7813ADA6-C8B9-433B-895D-051DEA945AB6}</author>
    <author>tc={FF1C5ABF-45D2-48E4-AC0F-6AD3AEFE20AD}</author>
    <author>tc={764CB9A4-E41A-42FA-A0CA-4835B47929BC}</author>
    <author>tc={4518633A-FDA0-45E0-85E7-3FAA2522038E}</author>
    <author>tc={0F455F9A-E291-406C-B169-142D28B3A805}</author>
    <author>tc={AE07F226-0A46-44DD-ADEC-7A08950E0E6D}</author>
    <author>tc={721C772F-07B1-497B-A9C5-B85A7B633CB8}</author>
    <author>tc={ED51E351-B5BA-4212-BB18-03BD576C0397}</author>
    <author>tc={0936C823-CB37-4854-A6BA-74DF2F326326}</author>
    <author>tc={58E853AB-C273-4DEF-9BD4-F68A94EAD663}</author>
    <author>tc={04366BB7-662D-4392-8714-86284B678322}</author>
    <author>tc={7E81A28F-0E9E-4ABC-AC36-B5D9D2913868}</author>
    <author>tc={22FF1C0B-EF63-43BB-A012-41D92EF9B2F8}</author>
    <author>tc={9CEF2F57-C06B-4C2B-A76E-284DD1E1FCAB}</author>
  </authors>
  <commentList>
    <comment ref="B10" authorId="0" shapeId="0" xr:uid="{3CBFF8E7-00F2-459C-A6D9-995F3764794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10" authorId="1" shapeId="0" xr:uid="{07A04325-4497-44E9-956C-DFD67BC971EB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6" authorId="2" shapeId="0" xr:uid="{F0EC295B-6AD1-4A24-91CE-E9F51DCF32A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16" authorId="3" shapeId="0" xr:uid="{D35C3D02-51DD-4032-8384-D782B571A7F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7" authorId="4" shapeId="0" xr:uid="{2888E5DD-EFA9-46A3-9F02-62AC22AFDEC9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17" authorId="5" shapeId="0" xr:uid="{75B672B4-73BC-4668-9412-C87F2ABBD240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8" authorId="6" shapeId="0" xr:uid="{4357386F-D468-4610-83B3-5EE77AD3D70D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18" authorId="7" shapeId="0" xr:uid="{D08C1709-748A-4696-9F2C-20589B02C2F5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9" authorId="8" shapeId="0" xr:uid="{2FDEEB27-8A7D-4F19-85A4-F8B8F9FC11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19" authorId="9" shapeId="0" xr:uid="{B168817E-F8B0-49C1-9BBB-87B30C1D09C0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32" authorId="10" shapeId="0" xr:uid="{0296766A-1C64-444F-AD3B-5B579838D93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32" authorId="11" shapeId="0" xr:uid="{185D7D4C-6F02-4A0E-AD73-B6401A8531A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43" authorId="12" shapeId="0" xr:uid="{FC3C3C7D-AE8B-4A43-A5E5-7BD9705E599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43" authorId="13" shapeId="0" xr:uid="{64D08383-DCB7-4C2F-9E52-BCDC8A32EC8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57" authorId="14" shapeId="0" xr:uid="{1A123C18-41D1-4BAA-85B7-E24E31FA047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M57" authorId="15" shapeId="0" xr:uid="{FE78C31F-E986-4049-A61B-5FB024FF22FA}">
      <text>
        <t>[Threaded comment]
Your version of Excel allows you to read this threaded comment; however, any edits to it will get removed if the file is opened in a newer version of Excel. Learn more: https://go.microsoft.com/fwlink/?linkid=870924
Comment:
    Monthly figure depends on the number of working days in the month.</t>
      </text>
    </comment>
    <comment ref="B62" authorId="16" shapeId="0" xr:uid="{6C42DFF2-6139-41D3-9318-21FB33DD8267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62" authorId="17" shapeId="0" xr:uid="{333AAD04-13C1-4A2F-AA1F-E4A491FB1B5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74" authorId="18" shapeId="0" xr:uid="{2BC6B76F-A905-4F02-9328-F7CA9132A03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74" authorId="19" shapeId="0" xr:uid="{57D4C29B-1C3E-4A4A-B195-CED16CD04FC9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7" authorId="20" shapeId="0" xr:uid="{96E0BBD5-B962-421F-AC73-178624EDF2B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77" authorId="21" shapeId="0" xr:uid="{6E21A73D-E98F-4EB9-84B8-E3E9F292B8B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79" authorId="22" shapeId="0" xr:uid="{599147DA-0002-4B07-AEE3-C72570BBB92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79" authorId="23" shapeId="0" xr:uid="{4108990E-E01B-4956-BA87-C818FD878123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0" authorId="24" shapeId="0" xr:uid="{B6643BAC-58ED-44E8-A68D-F53FC7AC303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80" authorId="25" shapeId="0" xr:uid="{DC779DB3-969F-48BF-A036-C6B67A1DDCA4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81" authorId="26" shapeId="0" xr:uid="{C0C9E808-4993-4AE8-A24A-AAF875324C8F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81" authorId="27" shapeId="0" xr:uid="{2DA85DCB-5146-4109-8A83-909B1C69D7AA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2" authorId="28" shapeId="0" xr:uid="{7813ADA6-C8B9-433B-895D-051DEA945AB6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82" authorId="29" shapeId="0" xr:uid="{FF1C5ABF-45D2-48E4-AC0F-6AD3AEFE20A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83" authorId="30" shapeId="0" xr:uid="{764CB9A4-E41A-42FA-A0CA-4835B47929BC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83" authorId="31" shapeId="0" xr:uid="{4518633A-FDA0-45E0-85E7-3FAA2522038E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6" authorId="32" shapeId="0" xr:uid="{0F455F9A-E291-406C-B169-142D28B3A805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106" authorId="33" shapeId="0" xr:uid="{AE07F226-0A46-44DD-ADEC-7A08950E0E6D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7" authorId="34" shapeId="0" xr:uid="{721C772F-07B1-497B-A9C5-B85A7B633CB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107" authorId="35" shapeId="0" xr:uid="{ED51E351-B5BA-4212-BB18-03BD576C0397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B108" authorId="36" shapeId="0" xr:uid="{0936C823-CB37-4854-A6BA-74DF2F326326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108" authorId="37" shapeId="0" xr:uid="{58E853AB-C273-4DEF-9BD4-F68A94EAD663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23" authorId="38" shapeId="0" xr:uid="{04366BB7-662D-4392-8714-86284B678322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M123" authorId="39" shapeId="0" xr:uid="{7E81A28F-0E9E-4ABC-AC36-B5D9D2913868}">
      <text>
        <t>[Threaded comment]
Your version of Excel allows you to read this threaded comment; however, any edits to it will get removed if the file is opened in a newer version of Excel. Learn more: https://go.microsoft.com/fwlink/?linkid=870924
Comment:
    Average over 12 months</t>
      </text>
    </comment>
    <comment ref="B137" authorId="40" shapeId="0" xr:uid="{22FF1C0B-EF63-43BB-A012-41D92EF9B2F8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  <comment ref="M137" authorId="41" shapeId="0" xr:uid="{9CEF2F57-C06B-4C2B-A76E-284DD1E1FCAB}">
      <text>
        <t>[Threaded comment]
Your version of Excel allows you to read this threaded comment; however, any edits to it will get removed if the file is opened in a newer version of Excel. Learn more: https://go.microsoft.com/fwlink/?linkid=870924
Comment:
    Non cumulative figure</t>
      </text>
    </comment>
  </commentList>
</comments>
</file>

<file path=xl/sharedStrings.xml><?xml version="1.0" encoding="utf-8"?>
<sst xmlns="http://schemas.openxmlformats.org/spreadsheetml/2006/main" count="206" uniqueCount="149">
  <si>
    <t>Corporate Performance and Change Management</t>
  </si>
  <si>
    <t>Statistic Name</t>
  </si>
  <si>
    <t>Jan-21</t>
  </si>
  <si>
    <t>Number of Customer Queries received</t>
  </si>
  <si>
    <t>Number of Customer Queries closed within deadline</t>
  </si>
  <si>
    <t>Number of Members Reps received</t>
  </si>
  <si>
    <t>Number of Members Reps closed within deadline</t>
  </si>
  <si>
    <t>Number of Freedom of Information/Data Access Requests responded to</t>
  </si>
  <si>
    <t>Number of Citizens who actively engaged in Council consultations (incl. consultation portal, citizen surveys and PB votes)</t>
  </si>
  <si>
    <t>Telephone calls answered</t>
  </si>
  <si>
    <t>Answered within 20 seconds (%)</t>
  </si>
  <si>
    <t>Media queries responded to</t>
  </si>
  <si>
    <t>Fix your street queries responded to</t>
  </si>
  <si>
    <t>Social Media Reach</t>
  </si>
  <si>
    <t>Social Media Engagement</t>
  </si>
  <si>
    <t>Web pages opened</t>
  </si>
  <si>
    <t>Staff employed - WTE</t>
  </si>
  <si>
    <t>Percentage attendance rate on courses</t>
  </si>
  <si>
    <t>Percentage of Training Programme for 2020 delivered (April to April)</t>
  </si>
  <si>
    <t>Apprenticeships/graduates</t>
  </si>
  <si>
    <t xml:space="preserve">Number of Customer Care Queries/Complaints received in Irish </t>
  </si>
  <si>
    <t>Economic, Enterprise and Tourism Development</t>
  </si>
  <si>
    <t>LEO - jobs supported</t>
  </si>
  <si>
    <t>LEO - projects approved</t>
  </si>
  <si>
    <t>LEO - training participants</t>
  </si>
  <si>
    <t>LEO - mentoring sessions</t>
  </si>
  <si>
    <t>Business support grants spend</t>
  </si>
  <si>
    <t>Business support grant spend (projects)</t>
  </si>
  <si>
    <t>Business initiative with Chamber meetings held</t>
  </si>
  <si>
    <t>Shopfront grants paid</t>
  </si>
  <si>
    <t>Grange Castle jobs sustained</t>
  </si>
  <si>
    <t>Library - visitors actual</t>
  </si>
  <si>
    <t>Library - visitors online</t>
  </si>
  <si>
    <t>Library - items borrowed</t>
  </si>
  <si>
    <t>Library - computer sessions</t>
  </si>
  <si>
    <t>Libraries - events hosted</t>
  </si>
  <si>
    <t>Library wi-fi users</t>
  </si>
  <si>
    <t>Arts grants paid</t>
  </si>
  <si>
    <t>Arts events hosted</t>
  </si>
  <si>
    <t>Visitors civic theatre</t>
  </si>
  <si>
    <t>Visitors Rua Red</t>
  </si>
  <si>
    <t>GC Jobs (Construction)</t>
  </si>
  <si>
    <t>SDCC Investment in Tourism Projects</t>
  </si>
  <si>
    <t>SDCC Investment in Grange Castle Business Park Projects</t>
  </si>
  <si>
    <t>Environment, Water &amp; Climate Change</t>
  </si>
  <si>
    <t>Grass cut - Hectares</t>
  </si>
  <si>
    <t>Trees inspected</t>
  </si>
  <si>
    <t>Trees pruned</t>
  </si>
  <si>
    <t>Trees removed</t>
  </si>
  <si>
    <t>Trees planted</t>
  </si>
  <si>
    <t>Tonnage of waste collected - street bins</t>
  </si>
  <si>
    <t>Tonnage of waste collected - litter/illegal dumping</t>
  </si>
  <si>
    <t>Tonnage of waste collected - road sweeping/gullies</t>
  </si>
  <si>
    <t>Km. of roads swept monthly</t>
  </si>
  <si>
    <t>Derelict site/Dangerous building inspections</t>
  </si>
  <si>
    <t>No. of environmnent inspections</t>
  </si>
  <si>
    <t>Litter - fines issued</t>
  </si>
  <si>
    <t>No. of waste enforcement notices issued</t>
  </si>
  <si>
    <t>% of unaccounted for water</t>
  </si>
  <si>
    <t>Drinking water network repairs completed</t>
  </si>
  <si>
    <t>Water pollution incidents dealt with</t>
  </si>
  <si>
    <t>Plastic bottles saved through use of drinking water from fountains</t>
  </si>
  <si>
    <t>Number of environmental/climate action awareness sessions</t>
  </si>
  <si>
    <t>No. of dogs impounded</t>
  </si>
  <si>
    <t>Number of horses impounded</t>
  </si>
  <si>
    <t>DFB fire incidents mobilised</t>
  </si>
  <si>
    <t>DFB Ambulance incidents mobilised</t>
  </si>
  <si>
    <t>Housing, Social and Community Development</t>
  </si>
  <si>
    <t>Total housing stock</t>
  </si>
  <si>
    <t>Construction starts</t>
  </si>
  <si>
    <t>Construction completions</t>
  </si>
  <si>
    <t>Total housing needs assessed</t>
  </si>
  <si>
    <t>Allocations - New Tenancies</t>
  </si>
  <si>
    <t>No. of voids</t>
  </si>
  <si>
    <t>Time taken to re-let dwellings (weeks)</t>
  </si>
  <si>
    <t>Total RAS units</t>
  </si>
  <si>
    <t>Total HAP units</t>
  </si>
  <si>
    <t>Total units leased</t>
  </si>
  <si>
    <t>No. of housing grants approved</t>
  </si>
  <si>
    <t>Housing Maintainence requests received</t>
  </si>
  <si>
    <t>Housing Maintainence requests completed</t>
  </si>
  <si>
    <t>No. of PRTB Inspections</t>
  </si>
  <si>
    <t>Total PPN registrations</t>
  </si>
  <si>
    <t>Planned Maintenance - units completed</t>
  </si>
  <si>
    <t>No. of community grants issued</t>
  </si>
  <si>
    <t>No. of sports programmes</t>
  </si>
  <si>
    <t>No. of community events</t>
  </si>
  <si>
    <t>No. of sports programme participants</t>
  </si>
  <si>
    <t>No. of community event participants</t>
  </si>
  <si>
    <t>Visitors to leisure facilities</t>
  </si>
  <si>
    <t>BER inspections</t>
  </si>
  <si>
    <t>BER Certs published</t>
  </si>
  <si>
    <t>Mechanical Inspections</t>
  </si>
  <si>
    <t>Energy upgrades completed</t>
  </si>
  <si>
    <t>Electricial inspections completed</t>
  </si>
  <si>
    <t>No of anti-social incidents reported</t>
  </si>
  <si>
    <t>No of actions taken in response to reports</t>
  </si>
  <si>
    <t>JPC and Policing Fora meetings held</t>
  </si>
  <si>
    <t>No of Local Festivals supported</t>
  </si>
  <si>
    <t>DPG Works</t>
  </si>
  <si>
    <t>Tidy Towns Groups Supported</t>
  </si>
  <si>
    <t>No. of CE participants</t>
  </si>
  <si>
    <t>% of CE participants allocated</t>
  </si>
  <si>
    <t>Land Use, Planning and Transportation</t>
  </si>
  <si>
    <t>Planning applications received - new housing</t>
  </si>
  <si>
    <t>Planning applications received - new housing (units)</t>
  </si>
  <si>
    <t>Planning granted new houses - applications</t>
  </si>
  <si>
    <t>Planning granted new houses - applications (units)</t>
  </si>
  <si>
    <t>Planning applications housing - applications</t>
  </si>
  <si>
    <t>Planning applications housing - applications (units)</t>
  </si>
  <si>
    <t>Planning Refused - no of houses</t>
  </si>
  <si>
    <t>Planning applications - other</t>
  </si>
  <si>
    <t>Planning other - no granted</t>
  </si>
  <si>
    <t>Planning other - no. refused</t>
  </si>
  <si>
    <t>Additional information requests - all classes</t>
  </si>
  <si>
    <t>% decisions upheld by ABP</t>
  </si>
  <si>
    <t>Pre planning meetings held</t>
  </si>
  <si>
    <t>Planning enforcements initiated</t>
  </si>
  <si>
    <t>Enforcement files closed</t>
  </si>
  <si>
    <t>Building control inspections (number of units inspected)</t>
  </si>
  <si>
    <t>Commencement notices received (number of units commencing)</t>
  </si>
  <si>
    <t>TIC requests received</t>
  </si>
  <si>
    <t>TIC completions</t>
  </si>
  <si>
    <t>Area of footpath repaired in m2</t>
  </si>
  <si>
    <t>Area of new footpath in m2</t>
  </si>
  <si>
    <t>Area of road repaired in m2</t>
  </si>
  <si>
    <t>Area of new road in m2</t>
  </si>
  <si>
    <t xml:space="preserve">Area of cycle track repaired in m2 </t>
  </si>
  <si>
    <t>Area of new cycle track in m2</t>
  </si>
  <si>
    <t>No of public lights in charge</t>
  </si>
  <si>
    <t>No of public lights repaired</t>
  </si>
  <si>
    <t>Traffic lights repaired</t>
  </si>
  <si>
    <t>Public Lighting LED Programme</t>
  </si>
  <si>
    <t xml:space="preserve">2020 Totals </t>
  </si>
  <si>
    <t>2020 Totals</t>
  </si>
  <si>
    <t>Feb-21</t>
  </si>
  <si>
    <t>Notes</t>
  </si>
  <si>
    <t>All figures are cumulative except where you see a comment inserted.</t>
  </si>
  <si>
    <t>2021 monthly figures are subject to correction.</t>
  </si>
  <si>
    <t>2021 Totals to date</t>
  </si>
  <si>
    <t>Mar-21</t>
  </si>
  <si>
    <t>Apr-21</t>
  </si>
  <si>
    <t>N/A</t>
  </si>
  <si>
    <t>Where N/A appears, figure will be inserted once provided.</t>
  </si>
  <si>
    <t>May-21</t>
  </si>
  <si>
    <t>Jun-21</t>
  </si>
  <si>
    <t>Aug-21</t>
  </si>
  <si>
    <t>Sep-21</t>
  </si>
  <si>
    <t>March, April, May, June, July, August &amp; September figures not available due to new system being implemented. Figures will be provided when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</si>
</sst>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"/>
  </numFmts>
  <fonts count="6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color theme="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 applyNumberFormat="1" applyFont="1"/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vertical="top" wrapText="1"/>
    </xf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NumberFormat="1" applyFont="1" applyBorder="1"/>
    <xf numFmtId="0" fontId="0" fillId="0" borderId="1" xfId="0" applyBorder="1" applyAlignment="1">
      <alignment horizontal="left"/>
    </xf>
    <xf numFmtId="0" fontId="0" fillId="0" borderId="1" xfId="0" applyBorder="1"/>
    <xf numFmtId="0" fontId="0" fillId="0" borderId="1" xfId="0" applyFill="1" applyBorder="1" applyAlignment="1">
      <alignment horizontal="left"/>
    </xf>
    <xf numFmtId="0" fontId="0" fillId="0" borderId="0" xfId="0" applyNumberFormat="1" applyFont="1" applyAlignment="1">
      <alignment wrapText="1"/>
    </xf>
    <xf numFmtId="0" fontId="1" fillId="0" borderId="5" xfId="0" applyNumberFormat="1" applyFont="1" applyFill="1" applyBorder="1"/>
    <xf numFmtId="0" fontId="5" fillId="0" borderId="1" xfId="0" applyNumberFormat="1" applyFont="1" applyBorder="1"/>
    <xf numFmtId="0" fontId="5" fillId="0" borderId="1" xfId="0" applyFont="1" applyBorder="1"/>
    <xf numFmtId="0" fontId="0" fillId="0" borderId="0" xfId="0" applyAlignment="1">
      <alignment horizontal="right"/>
    </xf>
    <xf numFmtId="0" fontId="1" fillId="0" borderId="1" xfId="0" applyFont="1" applyBorder="1" applyAlignment="1">
      <alignment horizontal="right"/>
    </xf>
    <xf numFmtId="0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3" xfId="0" applyNumberFormat="1" applyBorder="1" applyAlignment="1">
      <alignment horizontal="right"/>
    </xf>
    <xf numFmtId="0" fontId="0" fillId="0" borderId="3" xfId="0" applyBorder="1" applyAlignment="1">
      <alignment horizontal="right"/>
    </xf>
    <xf numFmtId="17" fontId="1" fillId="0" borderId="3" xfId="0" applyNumberFormat="1" applyFont="1" applyBorder="1" applyAlignment="1">
      <alignment horizontal="right"/>
    </xf>
    <xf numFmtId="0" fontId="4" fillId="0" borderId="0" xfId="0" applyNumberFormat="1" applyFont="1"/>
    <xf numFmtId="0" fontId="5" fillId="0" borderId="1" xfId="0" applyFont="1" applyBorder="1" applyAlignment="1">
      <alignment horizontal="left"/>
    </xf>
    <xf numFmtId="0" fontId="5" fillId="0" borderId="1" xfId="0" applyNumberFormat="1" applyFont="1" applyBorder="1" applyAlignment="1">
      <alignment horizontal="right"/>
    </xf>
    <xf numFmtId="0" fontId="5" fillId="0" borderId="3" xfId="0" applyNumberFormat="1" applyFont="1" applyBorder="1" applyAlignment="1">
      <alignment horizontal="right"/>
    </xf>
    <xf numFmtId="0" fontId="5" fillId="0" borderId="0" xfId="0" applyNumberFormat="1" applyFont="1" applyAlignment="1">
      <alignment wrapText="1"/>
    </xf>
    <xf numFmtId="0" fontId="0" fillId="0" borderId="0" xfId="0" applyNumberFormat="1" applyFont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0" fontId="1" fillId="0" borderId="2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0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 applyAlignment="1">
      <alignment horizontal="right"/>
    </xf>
    <xf numFmtId="164" fontId="0" fillId="0" borderId="3" xfId="0" applyNumberFormat="1" applyFont="1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3" xfId="0" applyNumberFormat="1" applyFont="1" applyFill="1" applyBorder="1" applyAlignment="1">
      <alignment horizontal="right"/>
    </xf>
    <xf numFmtId="0" fontId="5" fillId="0" borderId="2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164" fontId="5" fillId="0" borderId="3" xfId="0" applyNumberFormat="1" applyFont="1" applyBorder="1" applyAlignment="1">
      <alignment horizontal="right"/>
    </xf>
    <xf numFmtId="0" fontId="0" fillId="0" borderId="4" xfId="0" applyNumberFormat="1" applyFont="1" applyBorder="1" applyAlignment="1">
      <alignment horizontal="right"/>
    </xf>
    <xf numFmtId="165" fontId="0" fillId="0" borderId="3" xfId="0" applyNumberFormat="1" applyFont="1" applyBorder="1" applyAlignment="1">
      <alignment horizontal="right"/>
    </xf>
    <xf numFmtId="0" fontId="0" fillId="0" borderId="0" xfId="0" applyNumberFormat="1" applyFont="1" applyBorder="1" applyAlignment="1">
      <alignment horizontal="right"/>
    </xf>
    <xf numFmtId="2" fontId="0" fillId="0" borderId="3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right"/>
    </xf>
    <xf numFmtId="0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achel Fleming" id="{A6980D59-FD8A-4C5E-A91A-0DAAAC2CE38B}" userId="S::rfleming@sdublincoco.ie::0826ad47-abbe-4711-b555-f6e9a5766bcc" providerId="AD"/>
  <person displayName="Natasha O'Reilly" id="{5E85D930-A3EC-42BC-B404-B5B18B174DBD}" userId="S::natashaoreilly@sdublincoco.ie::527363fa-4685-46aa-ba2b-550de8e8dbaa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10" dT="2021-02-24T15:14:11.96" personId="{A6980D59-FD8A-4C5E-A91A-0DAAAC2CE38B}" id="{3CBFF8E7-00F2-459C-A6D9-995F37647945}">
    <text>Average over 12 months</text>
  </threadedComment>
  <threadedComment ref="M10" dT="2021-03-29T14:36:01.27" personId="{5E85D930-A3EC-42BC-B404-B5B18B174DBD}" id="{07A04325-4497-44E9-956C-DFD67BC971EB}">
    <text>Average over 12 months</text>
  </threadedComment>
  <threadedComment ref="B16" dT="2021-02-24T15:17:09.50" personId="{A6980D59-FD8A-4C5E-A91A-0DAAAC2CE38B}" id="{F0EC295B-6AD1-4A24-91CE-E9F51DCF32A8}">
    <text>Non cumulative Figure</text>
  </threadedComment>
  <threadedComment ref="M16" dT="2021-03-29T14:36:18.39" personId="{5E85D930-A3EC-42BC-B404-B5B18B174DBD}" id="{D35C3D02-51DD-4032-8384-D782B571A7FF}">
    <text>Non cumulative Figure</text>
  </threadedComment>
  <threadedComment ref="B17" dT="2021-02-24T15:13:59.60" personId="{A6980D59-FD8A-4C5E-A91A-0DAAAC2CE38B}" id="{2888E5DD-EFA9-46A3-9F02-62AC22AFDEC9}">
    <text>Average over 12 months</text>
  </threadedComment>
  <threadedComment ref="M17" dT="2021-03-29T14:36:44.09" personId="{5E85D930-A3EC-42BC-B404-B5B18B174DBD}" id="{75B672B4-73BC-4668-9412-C87F2ABBD240}">
    <text>Average over 12 months</text>
  </threadedComment>
  <threadedComment ref="B18" dT="2021-02-24T15:13:49.47" personId="{A6980D59-FD8A-4C5E-A91A-0DAAAC2CE38B}" id="{4357386F-D468-4610-83B3-5EE77AD3D70D}" done="1">
    <text>Average over 12 months</text>
  </threadedComment>
  <threadedComment ref="M18" dT="2021-03-29T14:36:54.05" personId="{5E85D930-A3EC-42BC-B404-B5B18B174DBD}" id="{D08C1709-748A-4696-9F2C-20589B02C2F5}">
    <text>Average over 12 months</text>
  </threadedComment>
  <threadedComment ref="B19" dT="2021-02-24T16:48:57.54" personId="{A6980D59-FD8A-4C5E-A91A-0DAAAC2CE38B}" id="{2FDEEB27-8A7D-4F19-85A4-F8B8F9FC11BA}">
    <text>Non cumulative figure</text>
  </threadedComment>
  <threadedComment ref="M19" dT="2021-03-29T14:37:23.22" personId="{5E85D930-A3EC-42BC-B404-B5B18B174DBD}" id="{B168817E-F8B0-49C1-9BBB-87B30C1D09C0}">
    <text>Non cumulative figure</text>
  </threadedComment>
  <threadedComment ref="B32" dT="2021-02-24T16:20:05.27" personId="{A6980D59-FD8A-4C5E-A91A-0DAAAC2CE38B}" id="{0296766A-1C64-444F-AD3B-5B579838D93B}" done="1">
    <text>Non Cumulative Figure</text>
  </threadedComment>
  <threadedComment ref="M32" dT="2021-03-29T14:37:29.79" personId="{5E85D930-A3EC-42BC-B404-B5B18B174DBD}" id="{185D7D4C-6F02-4A0E-AD73-B6401A8531A9}">
    <text>Non cumulative figure</text>
  </threadedComment>
  <threadedComment ref="B43" dT="2021-02-24T16:19:54.15" personId="{A6980D59-FD8A-4C5E-A91A-0DAAAC2CE38B}" id="{FC3C3C7D-AE8B-4A43-A5E5-7BD9705E5996}" done="1">
    <text>Non Cumulative Figure</text>
  </threadedComment>
  <threadedComment ref="M43" dT="2021-03-29T14:37:39.14" personId="{5E85D930-A3EC-42BC-B404-B5B18B174DBD}" id="{64D08383-DCB7-4C2F-9E52-BCDC8A32EC83}">
    <text>Non cumulative figure</text>
  </threadedComment>
  <threadedComment ref="B57" dT="2021-03-30T08:33:44.08" personId="{A6980D59-FD8A-4C5E-A91A-0DAAAC2CE38B}" id="{1A123C18-41D1-4BAA-85B7-E24E31FA047A}">
    <text>Monthly figure depends on the number of working days in the month.</text>
  </threadedComment>
  <threadedComment ref="M57" dT="2021-03-30T08:33:54.87" personId="{A6980D59-FD8A-4C5E-A91A-0DAAAC2CE38B}" id="{FE78C31F-E986-4049-A61B-5FB024FF22FA}">
    <text>Monthly figure depends on the number of working days in the month.</text>
  </threadedComment>
  <threadedComment ref="B62" dT="2021-02-24T15:13:35.62" personId="{A6980D59-FD8A-4C5E-A91A-0DAAAC2CE38B}" id="{6C42DFF2-6139-41D3-9318-21FB33DD8267}">
    <text>Average over 12 months</text>
  </threadedComment>
  <threadedComment ref="M62" dT="2021-03-29T14:38:12.81" personId="{5E85D930-A3EC-42BC-B404-B5B18B174DBD}" id="{333AAD04-13C1-4A2F-AA1F-E4A491FB1B53}">
    <text>Average over 12 months</text>
  </threadedComment>
  <threadedComment ref="B74" dT="2021-02-24T16:36:13.03" personId="{A6980D59-FD8A-4C5E-A91A-0DAAAC2CE38B}" id="{2BC6B76F-A905-4F02-9328-F7CA9132A03D}">
    <text>Non cumulative figure</text>
  </threadedComment>
  <threadedComment ref="M74" dT="2021-03-29T14:38:28.62" personId="{5E85D930-A3EC-42BC-B404-B5B18B174DBD}" id="{57D4C29B-1C3E-4A4A-B195-CED16CD04FC9}">
    <text>Non cumulative figure</text>
  </threadedComment>
  <threadedComment ref="B77" dT="2021-02-24T16:36:50.94" personId="{A6980D59-FD8A-4C5E-A91A-0DAAAC2CE38B}" id="{96E0BBD5-B962-421F-AC73-178624EDF2BE}" done="1">
    <text>Non cumulative figure</text>
  </threadedComment>
  <threadedComment ref="M77" dT="2021-03-29T14:38:43.39" personId="{5E85D930-A3EC-42BC-B404-B5B18B174DBD}" id="{6E21A73D-E98F-4EB9-84B8-E3E9F292B8BA}">
    <text>Non cumulative figure</text>
  </threadedComment>
  <threadedComment ref="B79" dT="2021-02-24T16:37:24.63" personId="{A6980D59-FD8A-4C5E-A91A-0DAAAC2CE38B}" id="{599147DA-0002-4B07-AEE3-C72570BBB927}" done="1">
    <text>Non cumulative figure</text>
  </threadedComment>
  <threadedComment ref="M79" dT="2021-03-29T14:38:53.54" personId="{5E85D930-A3EC-42BC-B404-B5B18B174DBD}" id="{4108990E-E01B-4956-BA87-C818FD878123}">
    <text>Non cumulative figure</text>
  </threadedComment>
  <threadedComment ref="B80" dT="2021-02-24T15:13:19.10" personId="{A6980D59-FD8A-4C5E-A91A-0DAAAC2CE38B}" id="{B6643BAC-58ED-44E8-A68D-F53FC7AC3034}">
    <text>Average over 12 months</text>
  </threadedComment>
  <threadedComment ref="M80" dT="2021-03-29T14:39:31.96" personId="{5E85D930-A3EC-42BC-B404-B5B18B174DBD}" id="{DC779DB3-969F-48BF-A036-C6B67A1DDCA4}">
    <text>Average over 12 months</text>
  </threadedComment>
  <threadedComment ref="B81" dT="2021-02-24T16:38:04.53" personId="{A6980D59-FD8A-4C5E-A91A-0DAAAC2CE38B}" id="{C0C9E808-4993-4AE8-A24A-AAF875324C8F}" done="1">
    <text>Non cumulative figure</text>
  </threadedComment>
  <threadedComment ref="M81" dT="2021-03-29T14:39:05.96" personId="{5E85D930-A3EC-42BC-B404-B5B18B174DBD}" id="{2DA85DCB-5146-4109-8A83-909B1C69D7AA}">
    <text>Non cumulative figure</text>
  </threadedComment>
  <threadedComment ref="B82" dT="2021-02-24T16:38:12.98" personId="{A6980D59-FD8A-4C5E-A91A-0DAAAC2CE38B}" id="{7813ADA6-C8B9-433B-895D-051DEA945AB6}" done="1">
    <text>Non cumulative figure</text>
  </threadedComment>
  <threadedComment ref="M82" dT="2021-03-29T14:39:11.32" personId="{5E85D930-A3EC-42BC-B404-B5B18B174DBD}" id="{FF1C5ABF-45D2-48E4-AC0F-6AD3AEFE20AD}">
    <text>Non cumulative figure</text>
  </threadedComment>
  <threadedComment ref="B83" dT="2021-02-24T16:38:22.63" personId="{A6980D59-FD8A-4C5E-A91A-0DAAAC2CE38B}" id="{764CB9A4-E41A-42FA-A0CA-4835B47929BC}" done="1">
    <text>Non cumulative figure</text>
  </threadedComment>
  <threadedComment ref="M83" dT="2021-03-29T14:39:17.28" personId="{5E85D930-A3EC-42BC-B404-B5B18B174DBD}" id="{4518633A-FDA0-45E0-85E7-3FAA2522038E}">
    <text>Non cumulative figure</text>
  </threadedComment>
  <threadedComment ref="B106" dT="2021-02-24T16:39:46.21" personId="{A6980D59-FD8A-4C5E-A91A-0DAAAC2CE38B}" id="{0F455F9A-E291-406C-B169-142D28B3A805}">
    <text>Non cumulative figure</text>
  </threadedComment>
  <threadedComment ref="M106" dT="2021-03-29T14:39:47.72" personId="{5E85D930-A3EC-42BC-B404-B5B18B174DBD}" id="{AE07F226-0A46-44DD-ADEC-7A08950E0E6D}">
    <text>Non cumulative figure</text>
  </threadedComment>
  <threadedComment ref="B107" dT="2021-02-24T16:40:09.48" personId="{A6980D59-FD8A-4C5E-A91A-0DAAAC2CE38B}" id="{721C772F-07B1-497B-A9C5-B85A7B633CB8}">
    <text>Non cumulative figure</text>
  </threadedComment>
  <threadedComment ref="M107" dT="2021-03-29T14:39:56.91" personId="{5E85D930-A3EC-42BC-B404-B5B18B174DBD}" id="{ED51E351-B5BA-4212-BB18-03BD576C0397}">
    <text>Non cumulative figure</text>
  </threadedComment>
  <threadedComment ref="B108" dT="2021-02-24T15:12:35.55" personId="{A6980D59-FD8A-4C5E-A91A-0DAAAC2CE38B}" id="{0936C823-CB37-4854-A6BA-74DF2F326326}">
    <text>Average over 12 months</text>
  </threadedComment>
  <threadedComment ref="M108" dT="2021-03-29T14:40:14.51" personId="{5E85D930-A3EC-42BC-B404-B5B18B174DBD}" id="{58E853AB-C273-4DEF-9BD4-F68A94EAD663}">
    <text>Average over 12 months</text>
  </threadedComment>
  <threadedComment ref="B123" dT="2021-02-24T15:14:31.62" personId="{A6980D59-FD8A-4C5E-A91A-0DAAAC2CE38B}" id="{04366BB7-662D-4392-8714-86284B678322}" done="1">
    <text>Average over 12 months</text>
  </threadedComment>
  <threadedComment ref="M123" dT="2021-03-29T14:40:25.72" personId="{5E85D930-A3EC-42BC-B404-B5B18B174DBD}" id="{7E81A28F-0E9E-4ABC-AC36-B5D9D2913868}">
    <text>Average over 12 months</text>
  </threadedComment>
  <threadedComment ref="B137" dT="2021-02-24T16:41:58.79" personId="{A6980D59-FD8A-4C5E-A91A-0DAAAC2CE38B}" id="{22FF1C0B-EF63-43BB-A012-41D92EF9B2F8}">
    <text>Non cumulative figure</text>
  </threadedComment>
  <threadedComment ref="M137" dT="2021-03-29T14:40:43.01" personId="{5E85D930-A3EC-42BC-B404-B5B18B174DBD}" id="{9CEF2F57-C06B-4C2B-A76E-284DD1E1FCAB}">
    <text>Non cumulative figure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3709A-DE06-4639-8D29-76F8039E955F}">
  <dimension ref="A1:N140"/>
  <sheetViews>
    <sheetView tabSelected="1" topLeftCell="B69" zoomScaleNormal="100" workbookViewId="0">
      <selection activeCell="M85" sqref="M85"/>
    </sheetView>
  </sheetViews>
  <sheetFormatPr defaultRowHeight="15"/>
  <cols>
    <col min="1" max="1" width="44" style="1" customWidth="1"/>
    <col min="2" max="2" width="12" style="2" bestFit="1" customWidth="1"/>
    <col min="4" max="6" width="8" style="27" bestFit="1" customWidth="1"/>
    <col min="7" max="11" width="9.140625" style="15"/>
    <col min="12" max="12" width="9.140625" style="1"/>
    <col min="13" max="13" width="21.140625" style="27" customWidth="1"/>
    <col min="14" max="14" width="50.140625" customWidth="1"/>
  </cols>
  <sheetData>
    <row r="1" spans="1:14">
      <c r="A1" s="5" t="s">
        <v>0</v>
      </c>
      <c r="M1" s="28" t="s">
        <v>139</v>
      </c>
      <c r="N1" s="12" t="s">
        <v>136</v>
      </c>
    </row>
    <row r="2" spans="1:14">
      <c r="A2" s="5" t="s">
        <v>1</v>
      </c>
      <c r="B2" s="6" t="s">
        <v>133</v>
      </c>
      <c r="C2" s="7"/>
      <c r="D2" s="29" t="s">
        <v>2</v>
      </c>
      <c r="E2" s="30" t="s">
        <v>135</v>
      </c>
      <c r="F2" s="29" t="s">
        <v>140</v>
      </c>
      <c r="G2" s="16" t="s">
        <v>141</v>
      </c>
      <c r="H2" s="16" t="s">
        <v>144</v>
      </c>
      <c r="I2" s="16" t="s">
        <v>145</v>
      </c>
      <c r="J2" s="21">
        <v>44378</v>
      </c>
      <c r="K2" s="16" t="s">
        <v>146</v>
      </c>
      <c r="L2" s="5" t="s">
        <v>147</v>
      </c>
      <c r="M2" s="31"/>
      <c r="N2" s="3"/>
    </row>
    <row r="3" spans="1:14" ht="30">
      <c r="A3" s="9" t="s">
        <v>3</v>
      </c>
      <c r="B3" s="8">
        <v>83578</v>
      </c>
      <c r="C3" s="7"/>
      <c r="D3" s="32">
        <v>8029</v>
      </c>
      <c r="E3" s="33">
        <v>8265</v>
      </c>
      <c r="F3" s="32">
        <v>8938</v>
      </c>
      <c r="G3" s="17">
        <v>8081</v>
      </c>
      <c r="H3" s="17">
        <v>6533</v>
      </c>
      <c r="I3" s="17">
        <v>6356</v>
      </c>
      <c r="J3" s="19">
        <v>5145</v>
      </c>
      <c r="K3" s="17">
        <v>5634</v>
      </c>
      <c r="L3" s="45">
        <v>6789</v>
      </c>
      <c r="M3" s="31">
        <f t="shared" ref="M3:M8" si="0">SUM(D3:L3)</f>
        <v>63770</v>
      </c>
      <c r="N3" s="4" t="s">
        <v>137</v>
      </c>
    </row>
    <row r="4" spans="1:14">
      <c r="A4" s="9" t="s">
        <v>4</v>
      </c>
      <c r="B4" s="8">
        <v>75227</v>
      </c>
      <c r="C4" s="7"/>
      <c r="D4" s="32">
        <v>7323</v>
      </c>
      <c r="E4" s="33">
        <v>7465</v>
      </c>
      <c r="F4" s="32">
        <v>8116</v>
      </c>
      <c r="G4" s="17">
        <v>7304</v>
      </c>
      <c r="H4" s="17">
        <v>5805</v>
      </c>
      <c r="I4" s="17">
        <v>5646</v>
      </c>
      <c r="J4" s="19">
        <v>4393</v>
      </c>
      <c r="K4" s="17">
        <v>4679</v>
      </c>
      <c r="L4" s="45">
        <v>5876</v>
      </c>
      <c r="M4" s="31">
        <f t="shared" si="0"/>
        <v>56607</v>
      </c>
      <c r="N4" s="4" t="s">
        <v>138</v>
      </c>
    </row>
    <row r="5" spans="1:14">
      <c r="A5" s="9" t="s">
        <v>5</v>
      </c>
      <c r="B5" s="8">
        <v>8510</v>
      </c>
      <c r="C5" s="7"/>
      <c r="D5" s="32">
        <v>737</v>
      </c>
      <c r="E5" s="33">
        <v>880</v>
      </c>
      <c r="F5" s="32">
        <v>935</v>
      </c>
      <c r="G5" s="17">
        <v>905</v>
      </c>
      <c r="H5" s="17">
        <v>840</v>
      </c>
      <c r="I5" s="17">
        <v>858</v>
      </c>
      <c r="J5" s="19">
        <v>854</v>
      </c>
      <c r="K5" s="17">
        <v>751</v>
      </c>
      <c r="L5" s="45">
        <v>908</v>
      </c>
      <c r="M5" s="31">
        <f t="shared" si="0"/>
        <v>7668</v>
      </c>
      <c r="N5" t="s">
        <v>143</v>
      </c>
    </row>
    <row r="6" spans="1:14">
      <c r="A6" s="9" t="s">
        <v>6</v>
      </c>
      <c r="B6" s="8">
        <v>4718</v>
      </c>
      <c r="C6" s="7"/>
      <c r="D6" s="32">
        <v>420</v>
      </c>
      <c r="E6" s="33">
        <v>540</v>
      </c>
      <c r="F6" s="32">
        <v>497</v>
      </c>
      <c r="G6" s="17">
        <v>497</v>
      </c>
      <c r="H6" s="17">
        <v>472</v>
      </c>
      <c r="I6" s="17">
        <v>469</v>
      </c>
      <c r="J6" s="19">
        <v>452</v>
      </c>
      <c r="K6" s="17">
        <v>406</v>
      </c>
      <c r="L6" s="45">
        <v>486</v>
      </c>
      <c r="M6" s="31">
        <f t="shared" si="0"/>
        <v>4239</v>
      </c>
    </row>
    <row r="7" spans="1:14">
      <c r="A7" s="9" t="s">
        <v>7</v>
      </c>
      <c r="B7" s="8">
        <v>287</v>
      </c>
      <c r="C7" s="7"/>
      <c r="D7" s="32">
        <v>20</v>
      </c>
      <c r="E7" s="33">
        <v>22</v>
      </c>
      <c r="F7" s="32">
        <v>27</v>
      </c>
      <c r="G7" s="17">
        <v>25</v>
      </c>
      <c r="H7" s="17">
        <v>31</v>
      </c>
      <c r="I7" s="17">
        <v>20</v>
      </c>
      <c r="J7" s="19">
        <v>20</v>
      </c>
      <c r="K7" s="17">
        <v>29</v>
      </c>
      <c r="L7" s="45">
        <v>28</v>
      </c>
      <c r="M7" s="31">
        <f t="shared" si="0"/>
        <v>222</v>
      </c>
    </row>
    <row r="8" spans="1:14">
      <c r="A8" s="9" t="s">
        <v>8</v>
      </c>
      <c r="B8" s="8">
        <v>2469</v>
      </c>
      <c r="C8" s="7"/>
      <c r="D8" s="32">
        <v>10</v>
      </c>
      <c r="E8" s="33">
        <v>695</v>
      </c>
      <c r="F8" s="32">
        <v>77</v>
      </c>
      <c r="G8" s="17">
        <v>388</v>
      </c>
      <c r="H8" s="17">
        <v>4323</v>
      </c>
      <c r="I8" s="17">
        <v>1131</v>
      </c>
      <c r="J8" s="19">
        <v>135</v>
      </c>
      <c r="K8" s="17">
        <v>41</v>
      </c>
      <c r="L8" s="45">
        <v>303</v>
      </c>
      <c r="M8" s="31">
        <f t="shared" si="0"/>
        <v>7103</v>
      </c>
    </row>
    <row r="9" spans="1:14">
      <c r="A9" s="9" t="s">
        <v>9</v>
      </c>
      <c r="B9" s="8">
        <v>231656</v>
      </c>
      <c r="C9" s="7"/>
      <c r="D9" s="32">
        <v>21807</v>
      </c>
      <c r="E9" s="33">
        <v>22105</v>
      </c>
      <c r="F9" s="32">
        <v>23349</v>
      </c>
      <c r="G9" s="17">
        <v>23343</v>
      </c>
      <c r="H9" s="17">
        <v>22723</v>
      </c>
      <c r="I9" s="17">
        <v>19632</v>
      </c>
      <c r="J9" s="19">
        <v>14307</v>
      </c>
      <c r="K9" s="17">
        <v>16460</v>
      </c>
      <c r="L9" s="45">
        <v>17673</v>
      </c>
      <c r="M9" s="31">
        <f>SUM(D9:L9)</f>
        <v>181399</v>
      </c>
    </row>
    <row r="10" spans="1:14">
      <c r="A10" s="9" t="s">
        <v>10</v>
      </c>
      <c r="B10" s="8">
        <v>89.409090909090907</v>
      </c>
      <c r="C10" s="7"/>
      <c r="D10" s="32">
        <v>91.6</v>
      </c>
      <c r="E10" s="33">
        <v>98.1</v>
      </c>
      <c r="F10" s="32">
        <v>98</v>
      </c>
      <c r="G10" s="17">
        <v>96.7</v>
      </c>
      <c r="H10" s="17">
        <v>91.4</v>
      </c>
      <c r="I10" s="17">
        <v>92.6</v>
      </c>
      <c r="J10" s="19">
        <v>89.2</v>
      </c>
      <c r="K10" s="17">
        <v>91.6</v>
      </c>
      <c r="L10" s="45">
        <v>96.7</v>
      </c>
      <c r="M10" s="34">
        <f>AVERAGE(D10:L10)</f>
        <v>93.988888888888894</v>
      </c>
    </row>
    <row r="11" spans="1:14">
      <c r="A11" s="9" t="s">
        <v>11</v>
      </c>
      <c r="B11" s="8">
        <v>298</v>
      </c>
      <c r="C11" s="7"/>
      <c r="D11" s="32">
        <v>31</v>
      </c>
      <c r="E11" s="33">
        <v>49</v>
      </c>
      <c r="F11" s="32">
        <v>29</v>
      </c>
      <c r="G11" s="17">
        <v>42</v>
      </c>
      <c r="H11" s="17">
        <v>33</v>
      </c>
      <c r="I11" s="17">
        <v>31</v>
      </c>
      <c r="J11" s="19">
        <v>29</v>
      </c>
      <c r="K11" s="17">
        <v>32</v>
      </c>
      <c r="L11" s="45">
        <v>37</v>
      </c>
      <c r="M11" s="31">
        <f>SUM(D11:L11)</f>
        <v>313</v>
      </c>
    </row>
    <row r="12" spans="1:14">
      <c r="A12" s="9" t="s">
        <v>12</v>
      </c>
      <c r="B12" s="8">
        <v>5086</v>
      </c>
      <c r="C12" s="7"/>
      <c r="D12" s="32">
        <v>521</v>
      </c>
      <c r="E12" s="33">
        <v>491</v>
      </c>
      <c r="F12" s="32">
        <v>671</v>
      </c>
      <c r="G12" s="17">
        <v>480</v>
      </c>
      <c r="H12" s="17">
        <v>460</v>
      </c>
      <c r="I12" s="17">
        <v>498</v>
      </c>
      <c r="J12" s="19">
        <v>529</v>
      </c>
      <c r="K12" s="17">
        <v>441</v>
      </c>
      <c r="L12" s="45">
        <v>458</v>
      </c>
      <c r="M12" s="31">
        <f t="shared" ref="M12:M15" si="1">SUM(D12:L12)</f>
        <v>4549</v>
      </c>
    </row>
    <row r="13" spans="1:14">
      <c r="A13" s="9" t="s">
        <v>13</v>
      </c>
      <c r="B13" s="8">
        <v>17880350</v>
      </c>
      <c r="C13" s="7"/>
      <c r="D13" s="32">
        <v>1358335</v>
      </c>
      <c r="E13" s="33">
        <v>1756475</v>
      </c>
      <c r="F13" s="32">
        <v>1096402</v>
      </c>
      <c r="G13" s="17">
        <v>1330972</v>
      </c>
      <c r="H13" s="17">
        <v>1840441</v>
      </c>
      <c r="I13" s="17">
        <v>1704147</v>
      </c>
      <c r="J13" s="19">
        <v>1541450</v>
      </c>
      <c r="K13" s="17">
        <v>1072171</v>
      </c>
      <c r="L13" s="45">
        <v>1551429</v>
      </c>
      <c r="M13" s="31">
        <f t="shared" si="1"/>
        <v>13251822</v>
      </c>
    </row>
    <row r="14" spans="1:14">
      <c r="A14" s="9" t="s">
        <v>14</v>
      </c>
      <c r="B14" s="8">
        <v>622870</v>
      </c>
      <c r="C14" s="7"/>
      <c r="D14" s="32">
        <v>37810</v>
      </c>
      <c r="E14" s="33">
        <v>64309</v>
      </c>
      <c r="F14" s="32">
        <v>29363</v>
      </c>
      <c r="G14" s="17">
        <v>47316</v>
      </c>
      <c r="H14" s="17">
        <v>64258</v>
      </c>
      <c r="I14" s="17">
        <v>36877</v>
      </c>
      <c r="J14" s="19">
        <v>37458</v>
      </c>
      <c r="K14" s="17">
        <v>22659</v>
      </c>
      <c r="L14" s="45">
        <v>48593</v>
      </c>
      <c r="M14" s="31">
        <f t="shared" si="1"/>
        <v>388643</v>
      </c>
    </row>
    <row r="15" spans="1:14">
      <c r="A15" s="9" t="s">
        <v>15</v>
      </c>
      <c r="B15" s="8">
        <v>3210938</v>
      </c>
      <c r="C15" s="7"/>
      <c r="D15" s="32">
        <v>209249</v>
      </c>
      <c r="E15" s="33">
        <v>199120</v>
      </c>
      <c r="F15" s="32">
        <v>217221</v>
      </c>
      <c r="G15" s="17">
        <v>228828</v>
      </c>
      <c r="H15" s="17">
        <v>222725</v>
      </c>
      <c r="I15" s="17">
        <v>184756</v>
      </c>
      <c r="J15" s="19">
        <v>182131</v>
      </c>
      <c r="K15" s="17">
        <v>162701</v>
      </c>
      <c r="L15" s="45">
        <v>186364</v>
      </c>
      <c r="M15" s="31">
        <f t="shared" si="1"/>
        <v>1793095</v>
      </c>
    </row>
    <row r="16" spans="1:14">
      <c r="A16" s="9" t="s">
        <v>16</v>
      </c>
      <c r="B16" s="8">
        <v>1258</v>
      </c>
      <c r="C16" s="7"/>
      <c r="D16" s="32">
        <v>1251</v>
      </c>
      <c r="E16" s="33">
        <v>1253</v>
      </c>
      <c r="F16" s="32">
        <v>1263</v>
      </c>
      <c r="G16" s="17">
        <v>1286</v>
      </c>
      <c r="H16" s="17">
        <v>1288</v>
      </c>
      <c r="I16" s="17">
        <v>1287</v>
      </c>
      <c r="J16" s="19">
        <v>1307</v>
      </c>
      <c r="K16" s="17">
        <v>1307</v>
      </c>
      <c r="L16" s="45">
        <v>1312</v>
      </c>
      <c r="M16" s="31">
        <v>1312</v>
      </c>
    </row>
    <row r="17" spans="1:13">
      <c r="A17" s="9" t="s">
        <v>17</v>
      </c>
      <c r="B17" s="10">
        <v>74.333333330000002</v>
      </c>
      <c r="C17" s="7"/>
      <c r="D17" s="32">
        <v>70</v>
      </c>
      <c r="E17" s="33">
        <v>93</v>
      </c>
      <c r="F17" s="32">
        <v>87</v>
      </c>
      <c r="G17" s="17">
        <v>100</v>
      </c>
      <c r="H17" s="17">
        <v>87</v>
      </c>
      <c r="I17" s="17">
        <v>94</v>
      </c>
      <c r="J17" s="19">
        <v>92</v>
      </c>
      <c r="K17" s="17">
        <v>75</v>
      </c>
      <c r="L17" s="45">
        <v>85</v>
      </c>
      <c r="M17" s="31">
        <f>AVERAGE(D17:L17)</f>
        <v>87</v>
      </c>
    </row>
    <row r="18" spans="1:13">
      <c r="A18" s="9" t="s">
        <v>18</v>
      </c>
      <c r="B18" s="10">
        <v>18.916666670000001</v>
      </c>
      <c r="C18" s="7"/>
      <c r="D18" s="32">
        <v>0</v>
      </c>
      <c r="E18" s="33">
        <v>0</v>
      </c>
      <c r="F18" s="24">
        <v>0</v>
      </c>
      <c r="G18" s="17">
        <v>5</v>
      </c>
      <c r="H18" s="17">
        <v>18</v>
      </c>
      <c r="I18" s="17">
        <v>41</v>
      </c>
      <c r="J18" s="19">
        <v>51</v>
      </c>
      <c r="K18" s="17">
        <v>59</v>
      </c>
      <c r="L18" s="45">
        <v>66</v>
      </c>
      <c r="M18" s="31">
        <f>AVERAGE(D18:L18)</f>
        <v>26.666666666666668</v>
      </c>
    </row>
    <row r="19" spans="1:13">
      <c r="A19" s="9" t="s">
        <v>19</v>
      </c>
      <c r="B19" s="8">
        <v>10</v>
      </c>
      <c r="C19" s="7"/>
      <c r="D19" s="32">
        <v>10</v>
      </c>
      <c r="E19" s="33">
        <v>9</v>
      </c>
      <c r="F19" s="32">
        <v>12</v>
      </c>
      <c r="G19" s="17">
        <v>13</v>
      </c>
      <c r="H19" s="17">
        <v>14</v>
      </c>
      <c r="I19" s="17">
        <v>13</v>
      </c>
      <c r="J19" s="19">
        <v>20</v>
      </c>
      <c r="K19" s="17">
        <v>20</v>
      </c>
      <c r="L19" s="45">
        <v>20</v>
      </c>
      <c r="M19" s="31">
        <v>20</v>
      </c>
    </row>
    <row r="20" spans="1:13">
      <c r="A20" s="9" t="s">
        <v>20</v>
      </c>
      <c r="B20" s="8">
        <v>0</v>
      </c>
      <c r="C20" s="7"/>
      <c r="D20" s="32">
        <v>0</v>
      </c>
      <c r="E20" s="33">
        <v>0</v>
      </c>
      <c r="F20" s="32">
        <v>0</v>
      </c>
      <c r="G20" s="17">
        <v>0</v>
      </c>
      <c r="H20" s="17">
        <v>0</v>
      </c>
      <c r="I20" s="17">
        <v>0</v>
      </c>
      <c r="J20" s="19">
        <v>0</v>
      </c>
      <c r="K20" s="17">
        <v>0</v>
      </c>
      <c r="L20" s="45">
        <v>0</v>
      </c>
      <c r="M20" s="31">
        <f>SUM(D20:L20)</f>
        <v>0</v>
      </c>
    </row>
    <row r="22" spans="1:13">
      <c r="A22" s="5" t="s">
        <v>21</v>
      </c>
      <c r="B22" s="8"/>
      <c r="C22" s="7"/>
      <c r="D22" s="32"/>
      <c r="E22" s="33"/>
      <c r="F22" s="32"/>
      <c r="G22" s="18"/>
      <c r="H22" s="18"/>
      <c r="I22" s="18"/>
      <c r="J22" s="20"/>
      <c r="K22" s="18"/>
      <c r="L22" s="9"/>
      <c r="M22" s="31"/>
    </row>
    <row r="23" spans="1:13">
      <c r="A23" s="5" t="s">
        <v>1</v>
      </c>
      <c r="B23" s="6" t="s">
        <v>134</v>
      </c>
      <c r="C23" s="7"/>
      <c r="D23" s="29" t="s">
        <v>2</v>
      </c>
      <c r="E23" s="30" t="s">
        <v>135</v>
      </c>
      <c r="F23" s="29" t="s">
        <v>140</v>
      </c>
      <c r="G23" s="16" t="s">
        <v>141</v>
      </c>
      <c r="H23" s="16" t="s">
        <v>144</v>
      </c>
      <c r="I23" s="16" t="s">
        <v>145</v>
      </c>
      <c r="J23" s="21">
        <v>44378</v>
      </c>
      <c r="K23" s="16" t="s">
        <v>146</v>
      </c>
      <c r="L23" s="5" t="s">
        <v>147</v>
      </c>
      <c r="M23" s="31"/>
    </row>
    <row r="24" spans="1:13">
      <c r="A24" s="9" t="s">
        <v>22</v>
      </c>
      <c r="B24" s="8">
        <v>49</v>
      </c>
      <c r="C24" s="7"/>
      <c r="D24" s="32">
        <v>0</v>
      </c>
      <c r="E24" s="33">
        <v>0</v>
      </c>
      <c r="F24" s="32">
        <v>10</v>
      </c>
      <c r="G24" s="17">
        <v>1</v>
      </c>
      <c r="H24" s="17">
        <v>5</v>
      </c>
      <c r="I24" s="17">
        <v>8</v>
      </c>
      <c r="J24" s="19">
        <v>0</v>
      </c>
      <c r="K24" s="17">
        <v>5</v>
      </c>
      <c r="L24" s="45">
        <v>0</v>
      </c>
      <c r="M24" s="31">
        <f t="shared" ref="M24:M30" si="2">SUM(D24:L24)</f>
        <v>29</v>
      </c>
    </row>
    <row r="25" spans="1:13">
      <c r="A25" s="9" t="s">
        <v>23</v>
      </c>
      <c r="B25" s="8">
        <v>31</v>
      </c>
      <c r="C25" s="7"/>
      <c r="D25" s="32">
        <v>1</v>
      </c>
      <c r="E25" s="33">
        <v>0</v>
      </c>
      <c r="F25" s="32">
        <v>9</v>
      </c>
      <c r="G25" s="17">
        <v>1</v>
      </c>
      <c r="H25" s="17">
        <v>4</v>
      </c>
      <c r="I25" s="17">
        <v>6</v>
      </c>
      <c r="J25" s="19">
        <v>0</v>
      </c>
      <c r="K25" s="17">
        <v>3</v>
      </c>
      <c r="L25" s="45">
        <v>0</v>
      </c>
      <c r="M25" s="31">
        <f t="shared" si="2"/>
        <v>24</v>
      </c>
    </row>
    <row r="26" spans="1:13">
      <c r="A26" s="9" t="s">
        <v>24</v>
      </c>
      <c r="B26" s="8">
        <v>1975</v>
      </c>
      <c r="C26" s="7"/>
      <c r="D26" s="32">
        <v>186</v>
      </c>
      <c r="E26" s="33">
        <v>220</v>
      </c>
      <c r="F26" s="32">
        <v>305</v>
      </c>
      <c r="G26" s="17">
        <v>176</v>
      </c>
      <c r="H26" s="17">
        <v>209</v>
      </c>
      <c r="I26" s="17">
        <v>242</v>
      </c>
      <c r="J26" s="19">
        <v>152</v>
      </c>
      <c r="K26" s="17">
        <v>114</v>
      </c>
      <c r="L26" s="45">
        <v>123</v>
      </c>
      <c r="M26" s="31">
        <f t="shared" si="2"/>
        <v>1727</v>
      </c>
    </row>
    <row r="27" spans="1:13">
      <c r="A27" s="9" t="s">
        <v>25</v>
      </c>
      <c r="B27" s="8">
        <v>459</v>
      </c>
      <c r="C27" s="7"/>
      <c r="D27" s="32">
        <v>53</v>
      </c>
      <c r="E27" s="33">
        <v>51</v>
      </c>
      <c r="F27" s="32">
        <v>60</v>
      </c>
      <c r="G27" s="17">
        <v>61</v>
      </c>
      <c r="H27" s="17">
        <v>53</v>
      </c>
      <c r="I27" s="17">
        <v>24</v>
      </c>
      <c r="J27" s="19">
        <v>57</v>
      </c>
      <c r="K27" s="17">
        <v>47</v>
      </c>
      <c r="L27" s="45">
        <v>52</v>
      </c>
      <c r="M27" s="31">
        <f t="shared" si="2"/>
        <v>458</v>
      </c>
    </row>
    <row r="28" spans="1:13">
      <c r="A28" s="9" t="s">
        <v>26</v>
      </c>
      <c r="B28" s="8">
        <v>459883.14</v>
      </c>
      <c r="C28" s="7"/>
      <c r="D28" s="32">
        <v>10364</v>
      </c>
      <c r="E28" s="33">
        <v>2620.75</v>
      </c>
      <c r="F28" s="32">
        <v>0</v>
      </c>
      <c r="G28" s="35">
        <v>25457.4</v>
      </c>
      <c r="H28" s="17">
        <v>0</v>
      </c>
      <c r="I28" s="17">
        <v>3682</v>
      </c>
      <c r="J28" s="19">
        <v>8361</v>
      </c>
      <c r="K28" s="17">
        <v>9306</v>
      </c>
      <c r="L28" s="45">
        <v>23572</v>
      </c>
      <c r="M28" s="31">
        <f t="shared" si="2"/>
        <v>83363.149999999994</v>
      </c>
    </row>
    <row r="29" spans="1:13">
      <c r="A29" s="9" t="s">
        <v>27</v>
      </c>
      <c r="B29" s="8">
        <v>22</v>
      </c>
      <c r="C29" s="7"/>
      <c r="D29" s="32">
        <v>1</v>
      </c>
      <c r="E29" s="33">
        <v>1</v>
      </c>
      <c r="F29" s="32">
        <v>0</v>
      </c>
      <c r="G29" s="17">
        <v>3</v>
      </c>
      <c r="H29" s="17">
        <v>0</v>
      </c>
      <c r="I29" s="17">
        <v>2</v>
      </c>
      <c r="J29" s="19">
        <v>3</v>
      </c>
      <c r="K29" s="17">
        <v>2</v>
      </c>
      <c r="L29" s="45">
        <v>3</v>
      </c>
      <c r="M29" s="31">
        <f t="shared" si="2"/>
        <v>15</v>
      </c>
    </row>
    <row r="30" spans="1:13">
      <c r="A30" s="9" t="s">
        <v>28</v>
      </c>
      <c r="B30" s="8">
        <v>308</v>
      </c>
      <c r="C30" s="7"/>
      <c r="D30" s="32">
        <v>10</v>
      </c>
      <c r="E30" s="33">
        <v>21</v>
      </c>
      <c r="F30" s="32">
        <v>26</v>
      </c>
      <c r="G30" s="17">
        <v>20</v>
      </c>
      <c r="H30" s="17">
        <v>23</v>
      </c>
      <c r="I30" s="17">
        <v>18</v>
      </c>
      <c r="J30" s="19">
        <v>16</v>
      </c>
      <c r="K30" s="17">
        <v>20</v>
      </c>
      <c r="L30" s="45">
        <v>16</v>
      </c>
      <c r="M30" s="31">
        <f t="shared" si="2"/>
        <v>170</v>
      </c>
    </row>
    <row r="31" spans="1:13">
      <c r="A31" s="9" t="s">
        <v>29</v>
      </c>
      <c r="B31" s="8">
        <v>21469</v>
      </c>
      <c r="C31" s="7"/>
      <c r="D31" s="32">
        <v>0</v>
      </c>
      <c r="E31" s="33">
        <v>7277</v>
      </c>
      <c r="F31" s="32">
        <v>5150</v>
      </c>
      <c r="G31" s="17">
        <v>0</v>
      </c>
      <c r="H31" s="17">
        <v>10249</v>
      </c>
      <c r="I31" s="17">
        <v>9694</v>
      </c>
      <c r="J31" s="19">
        <v>8081</v>
      </c>
      <c r="K31" s="17">
        <v>0</v>
      </c>
      <c r="L31" s="45">
        <v>7358</v>
      </c>
      <c r="M31" s="31">
        <f>SUM(D31:L31)</f>
        <v>47809</v>
      </c>
    </row>
    <row r="32" spans="1:13">
      <c r="A32" s="9" t="s">
        <v>30</v>
      </c>
      <c r="B32" s="8">
        <v>5328</v>
      </c>
      <c r="C32" s="7"/>
      <c r="D32" s="32">
        <v>5328</v>
      </c>
      <c r="E32" s="33">
        <v>5328</v>
      </c>
      <c r="F32" s="32">
        <v>5328</v>
      </c>
      <c r="G32" s="17">
        <v>5328</v>
      </c>
      <c r="H32" s="17">
        <v>5328</v>
      </c>
      <c r="I32" s="17">
        <v>5328</v>
      </c>
      <c r="J32" s="19">
        <v>5328</v>
      </c>
      <c r="K32" s="17">
        <v>5328</v>
      </c>
      <c r="L32" s="45">
        <v>5328</v>
      </c>
      <c r="M32" s="31">
        <v>5328</v>
      </c>
    </row>
    <row r="33" spans="1:13">
      <c r="A33" s="9" t="s">
        <v>31</v>
      </c>
      <c r="B33" s="8">
        <v>282613</v>
      </c>
      <c r="C33" s="7"/>
      <c r="D33" s="32">
        <v>163</v>
      </c>
      <c r="E33" s="33">
        <v>187</v>
      </c>
      <c r="F33" s="32">
        <v>239</v>
      </c>
      <c r="G33" s="17">
        <v>245</v>
      </c>
      <c r="H33" s="17">
        <v>21489</v>
      </c>
      <c r="I33" s="17">
        <v>24481</v>
      </c>
      <c r="J33" s="19">
        <v>27616</v>
      </c>
      <c r="K33" s="19" t="s">
        <v>142</v>
      </c>
      <c r="L33" s="45">
        <v>40242</v>
      </c>
      <c r="M33" s="31">
        <f t="shared" ref="M33:M41" si="3">SUM(D33:L33)</f>
        <v>114662</v>
      </c>
    </row>
    <row r="34" spans="1:13">
      <c r="A34" s="9" t="s">
        <v>32</v>
      </c>
      <c r="B34" s="8">
        <v>151679</v>
      </c>
      <c r="C34" s="7"/>
      <c r="D34" s="32">
        <v>3168</v>
      </c>
      <c r="E34" s="33">
        <v>2717</v>
      </c>
      <c r="F34" s="32">
        <v>2432</v>
      </c>
      <c r="G34" s="17">
        <v>2408</v>
      </c>
      <c r="H34" s="17">
        <v>4559</v>
      </c>
      <c r="I34" s="17">
        <v>4122</v>
      </c>
      <c r="J34" s="19" t="s">
        <v>142</v>
      </c>
      <c r="K34" s="18" t="str">
        <f>K33</f>
        <v>N/A</v>
      </c>
      <c r="L34" s="45">
        <v>5481</v>
      </c>
      <c r="M34" s="31">
        <f t="shared" si="3"/>
        <v>24887</v>
      </c>
    </row>
    <row r="35" spans="1:13">
      <c r="A35" s="9" t="s">
        <v>33</v>
      </c>
      <c r="B35" s="8">
        <v>1282817</v>
      </c>
      <c r="C35" s="7"/>
      <c r="D35" s="32">
        <v>30796</v>
      </c>
      <c r="E35" s="33">
        <v>26272</v>
      </c>
      <c r="F35" s="32">
        <v>38215</v>
      </c>
      <c r="G35" s="17">
        <v>32236</v>
      </c>
      <c r="H35" s="17">
        <v>63527</v>
      </c>
      <c r="I35" s="17">
        <v>67078</v>
      </c>
      <c r="J35" s="19">
        <v>51732</v>
      </c>
      <c r="K35" s="18" t="str">
        <f t="shared" ref="K35:K40" si="4">K34</f>
        <v>N/A</v>
      </c>
      <c r="L35" s="45">
        <v>77008</v>
      </c>
      <c r="M35" s="31">
        <f t="shared" si="3"/>
        <v>386864</v>
      </c>
    </row>
    <row r="36" spans="1:13">
      <c r="A36" s="9" t="s">
        <v>34</v>
      </c>
      <c r="B36" s="8">
        <v>35651</v>
      </c>
      <c r="C36" s="7"/>
      <c r="D36" s="32">
        <v>0</v>
      </c>
      <c r="E36" s="33">
        <v>0</v>
      </c>
      <c r="F36" s="32">
        <v>0</v>
      </c>
      <c r="G36" s="17">
        <v>0</v>
      </c>
      <c r="H36" s="17">
        <v>0</v>
      </c>
      <c r="I36" s="17">
        <v>0</v>
      </c>
      <c r="J36" s="19">
        <v>0</v>
      </c>
      <c r="K36" s="18" t="str">
        <f t="shared" si="4"/>
        <v>N/A</v>
      </c>
      <c r="L36" s="45">
        <v>706</v>
      </c>
      <c r="M36" s="31">
        <f t="shared" si="3"/>
        <v>706</v>
      </c>
    </row>
    <row r="37" spans="1:13">
      <c r="A37" s="9" t="s">
        <v>35</v>
      </c>
      <c r="B37" s="8">
        <v>2072</v>
      </c>
      <c r="C37" s="7"/>
      <c r="D37" s="32">
        <v>86</v>
      </c>
      <c r="E37" s="33">
        <v>150</v>
      </c>
      <c r="F37" s="32">
        <v>155</v>
      </c>
      <c r="G37" s="17">
        <v>135</v>
      </c>
      <c r="H37" s="17">
        <v>84</v>
      </c>
      <c r="I37" s="17">
        <v>95</v>
      </c>
      <c r="J37" s="19">
        <v>111</v>
      </c>
      <c r="K37" s="18" t="str">
        <f t="shared" si="4"/>
        <v>N/A</v>
      </c>
      <c r="L37" s="45">
        <v>173</v>
      </c>
      <c r="M37" s="31">
        <f t="shared" si="3"/>
        <v>989</v>
      </c>
    </row>
    <row r="38" spans="1:13">
      <c r="A38" s="9" t="s">
        <v>36</v>
      </c>
      <c r="B38" s="8">
        <v>88257</v>
      </c>
      <c r="C38" s="7"/>
      <c r="D38" s="32">
        <v>1478</v>
      </c>
      <c r="E38" s="33">
        <v>1253</v>
      </c>
      <c r="F38" s="32">
        <v>1239</v>
      </c>
      <c r="G38" s="17">
        <v>1297</v>
      </c>
      <c r="H38" s="17">
        <v>1437</v>
      </c>
      <c r="I38" s="17">
        <v>1566</v>
      </c>
      <c r="J38" s="19">
        <v>1432</v>
      </c>
      <c r="K38" s="18" t="str">
        <f t="shared" si="4"/>
        <v>N/A</v>
      </c>
      <c r="L38" s="45">
        <v>2179</v>
      </c>
      <c r="M38" s="31">
        <f t="shared" si="3"/>
        <v>11881</v>
      </c>
    </row>
    <row r="39" spans="1:13">
      <c r="A39" s="9" t="s">
        <v>37</v>
      </c>
      <c r="B39" s="8">
        <v>96</v>
      </c>
      <c r="C39" s="7"/>
      <c r="D39" s="32">
        <v>1</v>
      </c>
      <c r="E39" s="33">
        <v>1</v>
      </c>
      <c r="F39" s="32">
        <v>11</v>
      </c>
      <c r="G39" s="17">
        <v>10</v>
      </c>
      <c r="H39" s="17">
        <v>11</v>
      </c>
      <c r="I39" s="17">
        <v>12</v>
      </c>
      <c r="J39" s="19">
        <v>6</v>
      </c>
      <c r="K39" s="18" t="str">
        <f t="shared" si="4"/>
        <v>N/A</v>
      </c>
      <c r="L39" s="45">
        <v>13</v>
      </c>
      <c r="M39" s="31">
        <f t="shared" si="3"/>
        <v>65</v>
      </c>
    </row>
    <row r="40" spans="1:13">
      <c r="A40" s="9" t="s">
        <v>38</v>
      </c>
      <c r="B40" s="8">
        <v>23</v>
      </c>
      <c r="C40" s="7"/>
      <c r="D40" s="32">
        <v>0</v>
      </c>
      <c r="E40" s="33">
        <v>0</v>
      </c>
      <c r="F40" s="32">
        <v>0</v>
      </c>
      <c r="G40" s="17">
        <v>7</v>
      </c>
      <c r="H40" s="17">
        <v>0</v>
      </c>
      <c r="I40" s="17">
        <v>68</v>
      </c>
      <c r="J40" s="19">
        <v>0</v>
      </c>
      <c r="K40" s="18" t="str">
        <f t="shared" si="4"/>
        <v>N/A</v>
      </c>
      <c r="L40" s="45">
        <v>16</v>
      </c>
      <c r="M40" s="31">
        <f t="shared" si="3"/>
        <v>91</v>
      </c>
    </row>
    <row r="41" spans="1:13">
      <c r="A41" s="9" t="s">
        <v>39</v>
      </c>
      <c r="B41" s="8">
        <v>31988</v>
      </c>
      <c r="C41" s="7"/>
      <c r="D41" s="32">
        <v>30</v>
      </c>
      <c r="E41" s="33">
        <v>8</v>
      </c>
      <c r="F41" s="32">
        <v>14</v>
      </c>
      <c r="G41" s="17">
        <v>12</v>
      </c>
      <c r="H41" s="17">
        <v>78</v>
      </c>
      <c r="I41" s="18">
        <v>270</v>
      </c>
      <c r="J41" s="20">
        <v>368</v>
      </c>
      <c r="K41" s="17">
        <v>380</v>
      </c>
      <c r="L41" s="45">
        <v>682</v>
      </c>
      <c r="M41" s="31">
        <f t="shared" si="3"/>
        <v>1842</v>
      </c>
    </row>
    <row r="42" spans="1:13">
      <c r="A42" s="9" t="s">
        <v>40</v>
      </c>
      <c r="B42" s="8">
        <v>56590</v>
      </c>
      <c r="C42" s="7"/>
      <c r="D42" s="32">
        <v>1083</v>
      </c>
      <c r="E42" s="33">
        <v>1286</v>
      </c>
      <c r="F42" s="32">
        <v>2412</v>
      </c>
      <c r="G42" s="17">
        <v>2898</v>
      </c>
      <c r="H42" s="17">
        <v>3116</v>
      </c>
      <c r="I42" s="18">
        <v>4136</v>
      </c>
      <c r="J42" s="20">
        <v>7923</v>
      </c>
      <c r="K42" s="17">
        <v>8309</v>
      </c>
      <c r="L42" s="45">
        <v>12295</v>
      </c>
      <c r="M42" s="31">
        <f>SUM(D42:L42)</f>
        <v>43458</v>
      </c>
    </row>
    <row r="43" spans="1:13">
      <c r="A43" s="9" t="s">
        <v>41</v>
      </c>
      <c r="B43" s="8">
        <v>788</v>
      </c>
      <c r="C43" s="7"/>
      <c r="D43" s="32">
        <v>788</v>
      </c>
      <c r="E43" s="33">
        <v>788</v>
      </c>
      <c r="F43" s="32">
        <v>788</v>
      </c>
      <c r="G43" s="17">
        <v>788</v>
      </c>
      <c r="H43" s="17">
        <v>788</v>
      </c>
      <c r="I43" s="17">
        <v>788</v>
      </c>
      <c r="J43" s="19">
        <v>788</v>
      </c>
      <c r="K43" s="17">
        <v>788</v>
      </c>
      <c r="L43" s="45">
        <v>788</v>
      </c>
      <c r="M43" s="31">
        <v>788</v>
      </c>
    </row>
    <row r="44" spans="1:13">
      <c r="A44" s="9" t="s">
        <v>42</v>
      </c>
      <c r="B44" s="8">
        <v>467476.5</v>
      </c>
      <c r="C44" s="7"/>
      <c r="D44" s="32">
        <v>0</v>
      </c>
      <c r="E44" s="33">
        <v>0</v>
      </c>
      <c r="F44" s="32">
        <v>0</v>
      </c>
      <c r="G44" s="17">
        <v>0</v>
      </c>
      <c r="H44" s="17">
        <v>0</v>
      </c>
      <c r="I44" s="17">
        <v>0</v>
      </c>
      <c r="J44" s="19">
        <v>9486.99</v>
      </c>
      <c r="K44" s="17">
        <v>0</v>
      </c>
      <c r="L44" s="45">
        <v>0</v>
      </c>
      <c r="M44" s="31">
        <f>SUM(D44:L44)</f>
        <v>9486.99</v>
      </c>
    </row>
    <row r="45" spans="1:13">
      <c r="A45" s="9" t="s">
        <v>43</v>
      </c>
      <c r="B45" s="8">
        <v>0</v>
      </c>
      <c r="C45" s="7"/>
      <c r="D45" s="32">
        <v>0</v>
      </c>
      <c r="E45" s="33">
        <v>0</v>
      </c>
      <c r="F45" s="32">
        <v>0</v>
      </c>
      <c r="G45" s="17">
        <v>0</v>
      </c>
      <c r="H45" s="17">
        <v>0</v>
      </c>
      <c r="I45" s="17">
        <v>0</v>
      </c>
      <c r="J45" s="19">
        <v>0</v>
      </c>
      <c r="K45" s="17">
        <v>0</v>
      </c>
      <c r="L45" s="45">
        <v>0</v>
      </c>
      <c r="M45" s="31">
        <f>SUM(D45:L45)</f>
        <v>0</v>
      </c>
    </row>
    <row r="47" spans="1:13">
      <c r="A47" s="5" t="s">
        <v>44</v>
      </c>
      <c r="B47" s="8"/>
      <c r="C47" s="7"/>
      <c r="D47" s="32"/>
      <c r="E47" s="33"/>
      <c r="F47" s="32"/>
      <c r="G47" s="18"/>
      <c r="H47" s="18"/>
      <c r="I47" s="18"/>
      <c r="J47" s="20"/>
      <c r="K47" s="18"/>
      <c r="L47" s="9"/>
      <c r="M47" s="31"/>
    </row>
    <row r="48" spans="1:13">
      <c r="A48" s="5" t="s">
        <v>1</v>
      </c>
      <c r="B48" s="6" t="s">
        <v>134</v>
      </c>
      <c r="C48" s="7"/>
      <c r="D48" s="29" t="s">
        <v>2</v>
      </c>
      <c r="E48" s="30" t="s">
        <v>135</v>
      </c>
      <c r="F48" s="29" t="s">
        <v>140</v>
      </c>
      <c r="G48" s="16" t="s">
        <v>141</v>
      </c>
      <c r="H48" s="16" t="s">
        <v>144</v>
      </c>
      <c r="I48" s="16" t="s">
        <v>145</v>
      </c>
      <c r="J48" s="21">
        <v>44378</v>
      </c>
      <c r="K48" s="16" t="s">
        <v>146</v>
      </c>
      <c r="L48" s="5" t="s">
        <v>147</v>
      </c>
      <c r="M48" s="31"/>
    </row>
    <row r="49" spans="1:13">
      <c r="A49" s="9" t="s">
        <v>45</v>
      </c>
      <c r="B49" s="8">
        <v>6479</v>
      </c>
      <c r="C49" s="7"/>
      <c r="D49" s="32">
        <v>0</v>
      </c>
      <c r="E49" s="33">
        <v>0</v>
      </c>
      <c r="F49" s="32">
        <v>259</v>
      </c>
      <c r="G49" s="17">
        <v>815</v>
      </c>
      <c r="H49" s="17">
        <v>848</v>
      </c>
      <c r="I49" s="17">
        <v>864</v>
      </c>
      <c r="J49" s="19">
        <v>766</v>
      </c>
      <c r="K49" s="17">
        <v>879</v>
      </c>
      <c r="L49" s="45">
        <v>770</v>
      </c>
      <c r="M49" s="31">
        <f t="shared" ref="M49:M55" si="5">SUM(D49:L49)</f>
        <v>5201</v>
      </c>
    </row>
    <row r="50" spans="1:13">
      <c r="A50" s="9" t="s">
        <v>46</v>
      </c>
      <c r="B50" s="8">
        <v>4884</v>
      </c>
      <c r="C50" s="7"/>
      <c r="D50" s="32">
        <v>219</v>
      </c>
      <c r="E50" s="33">
        <v>189</v>
      </c>
      <c r="F50" s="32">
        <v>240</v>
      </c>
      <c r="G50" s="17">
        <v>605</v>
      </c>
      <c r="H50" s="17">
        <v>819</v>
      </c>
      <c r="I50" s="17">
        <v>855</v>
      </c>
      <c r="J50" s="19">
        <v>941</v>
      </c>
      <c r="K50" s="17">
        <v>397</v>
      </c>
      <c r="L50" s="45">
        <v>3578</v>
      </c>
      <c r="M50" s="31">
        <f t="shared" si="5"/>
        <v>7843</v>
      </c>
    </row>
    <row r="51" spans="1:13">
      <c r="A51" s="9" t="s">
        <v>47</v>
      </c>
      <c r="B51" s="8">
        <v>3907</v>
      </c>
      <c r="C51" s="7"/>
      <c r="D51" s="32">
        <v>237</v>
      </c>
      <c r="E51" s="33">
        <v>338</v>
      </c>
      <c r="F51" s="32">
        <v>492</v>
      </c>
      <c r="G51" s="17">
        <v>310</v>
      </c>
      <c r="H51" s="17">
        <v>455</v>
      </c>
      <c r="I51" s="17">
        <v>616</v>
      </c>
      <c r="J51" s="19">
        <v>285</v>
      </c>
      <c r="K51" s="17">
        <v>588</v>
      </c>
      <c r="L51" s="45">
        <v>643</v>
      </c>
      <c r="M51" s="31">
        <f t="shared" si="5"/>
        <v>3964</v>
      </c>
    </row>
    <row r="52" spans="1:13">
      <c r="A52" s="9" t="s">
        <v>48</v>
      </c>
      <c r="B52" s="8">
        <v>706</v>
      </c>
      <c r="C52" s="7"/>
      <c r="D52" s="32">
        <v>36</v>
      </c>
      <c r="E52" s="33">
        <v>42</v>
      </c>
      <c r="F52" s="32">
        <v>24</v>
      </c>
      <c r="G52" s="17">
        <v>16</v>
      </c>
      <c r="H52" s="17">
        <v>31</v>
      </c>
      <c r="I52" s="17">
        <v>63</v>
      </c>
      <c r="J52" s="19">
        <v>24</v>
      </c>
      <c r="K52" s="17">
        <v>25</v>
      </c>
      <c r="L52" s="45">
        <v>34</v>
      </c>
      <c r="M52" s="31">
        <f t="shared" si="5"/>
        <v>295</v>
      </c>
    </row>
    <row r="53" spans="1:13">
      <c r="A53" s="9" t="s">
        <v>49</v>
      </c>
      <c r="B53" s="8">
        <v>1541</v>
      </c>
      <c r="C53" s="7"/>
      <c r="D53" s="32">
        <v>0</v>
      </c>
      <c r="E53" s="33">
        <v>0</v>
      </c>
      <c r="F53" s="32">
        <v>73</v>
      </c>
      <c r="G53" s="17">
        <v>0</v>
      </c>
      <c r="H53" s="17">
        <v>0</v>
      </c>
      <c r="I53" s="17">
        <v>5</v>
      </c>
      <c r="J53" s="19">
        <v>0</v>
      </c>
      <c r="K53" s="17">
        <v>0</v>
      </c>
      <c r="L53" s="45">
        <v>0</v>
      </c>
      <c r="M53" s="31">
        <f t="shared" si="5"/>
        <v>78</v>
      </c>
    </row>
    <row r="54" spans="1:13">
      <c r="A54" s="9" t="s">
        <v>50</v>
      </c>
      <c r="B54" s="8">
        <v>467.94999999999993</v>
      </c>
      <c r="C54" s="7"/>
      <c r="D54" s="32">
        <v>36.74</v>
      </c>
      <c r="E54" s="33">
        <v>37.700000000000003</v>
      </c>
      <c r="F54" s="32">
        <v>48.04</v>
      </c>
      <c r="G54" s="17">
        <v>46</v>
      </c>
      <c r="H54" s="17">
        <v>48.48</v>
      </c>
      <c r="I54" s="17">
        <v>39.520000000000003</v>
      </c>
      <c r="J54" s="19">
        <v>41.26</v>
      </c>
      <c r="K54" s="17">
        <v>43.56</v>
      </c>
      <c r="L54" s="45">
        <v>40.119999999999997</v>
      </c>
      <c r="M54" s="31">
        <f t="shared" si="5"/>
        <v>381.41999999999996</v>
      </c>
    </row>
    <row r="55" spans="1:13">
      <c r="A55" s="9" t="s">
        <v>51</v>
      </c>
      <c r="B55" s="8">
        <v>6429.579999999999</v>
      </c>
      <c r="C55" s="7"/>
      <c r="D55" s="32">
        <v>732.21</v>
      </c>
      <c r="E55" s="33">
        <v>561.44000000000005</v>
      </c>
      <c r="F55" s="32">
        <v>603.94000000000005</v>
      </c>
      <c r="G55" s="17">
        <v>534.01</v>
      </c>
      <c r="H55" s="17">
        <v>568.82000000000005</v>
      </c>
      <c r="I55" s="17">
        <v>547.51</v>
      </c>
      <c r="J55" s="19">
        <v>531.05999999999995</v>
      </c>
      <c r="K55" s="17">
        <v>518.55999999999995</v>
      </c>
      <c r="L55" s="45">
        <v>618.07000000000005</v>
      </c>
      <c r="M55" s="31">
        <f t="shared" si="5"/>
        <v>5215.62</v>
      </c>
    </row>
    <row r="56" spans="1:13">
      <c r="A56" s="9" t="s">
        <v>52</v>
      </c>
      <c r="B56" s="8">
        <v>9722.9699999999993</v>
      </c>
      <c r="C56" s="7"/>
      <c r="D56" s="32">
        <v>965.48</v>
      </c>
      <c r="E56" s="33">
        <v>934.4</v>
      </c>
      <c r="F56" s="32">
        <v>867.3</v>
      </c>
      <c r="G56" s="17">
        <v>780.58</v>
      </c>
      <c r="H56" s="17">
        <v>805.72</v>
      </c>
      <c r="I56" s="17">
        <v>754.39</v>
      </c>
      <c r="J56" s="19">
        <v>770.58</v>
      </c>
      <c r="K56" s="17">
        <v>787.86</v>
      </c>
      <c r="L56" s="45">
        <v>690.73</v>
      </c>
      <c r="M56" s="31">
        <f>SUM(D56:L56)</f>
        <v>7357.0400000000009</v>
      </c>
    </row>
    <row r="57" spans="1:13">
      <c r="A57" s="9" t="s">
        <v>53</v>
      </c>
      <c r="B57" s="8">
        <v>930</v>
      </c>
      <c r="C57" s="7"/>
      <c r="D57" s="32">
        <v>890</v>
      </c>
      <c r="E57" s="33">
        <v>880</v>
      </c>
      <c r="F57" s="32">
        <v>970</v>
      </c>
      <c r="G57" s="17">
        <v>890</v>
      </c>
      <c r="H57" s="17">
        <v>890</v>
      </c>
      <c r="I57" s="17">
        <v>930</v>
      </c>
      <c r="J57" s="19">
        <v>1015</v>
      </c>
      <c r="K57" s="17">
        <v>994</v>
      </c>
      <c r="L57" s="45">
        <v>970</v>
      </c>
      <c r="M57" s="36">
        <v>970</v>
      </c>
    </row>
    <row r="58" spans="1:13">
      <c r="A58" s="9" t="s">
        <v>54</v>
      </c>
      <c r="B58" s="10">
        <v>309</v>
      </c>
      <c r="C58" s="7"/>
      <c r="D58" s="32">
        <v>13</v>
      </c>
      <c r="E58" s="33">
        <v>15</v>
      </c>
      <c r="F58" s="32">
        <v>27</v>
      </c>
      <c r="G58" s="17">
        <v>31</v>
      </c>
      <c r="H58" s="17">
        <v>25</v>
      </c>
      <c r="I58" s="17">
        <v>24</v>
      </c>
      <c r="J58" s="19">
        <v>18</v>
      </c>
      <c r="K58" s="17">
        <v>6</v>
      </c>
      <c r="L58" s="45">
        <v>14</v>
      </c>
      <c r="M58" s="31">
        <f>SUM(D58:L58)</f>
        <v>173</v>
      </c>
    </row>
    <row r="59" spans="1:13">
      <c r="A59" s="9" t="s">
        <v>55</v>
      </c>
      <c r="B59" s="10">
        <v>1336</v>
      </c>
      <c r="C59" s="7"/>
      <c r="D59" s="32">
        <v>43</v>
      </c>
      <c r="E59" s="33">
        <v>196</v>
      </c>
      <c r="F59" s="32">
        <v>97</v>
      </c>
      <c r="G59" s="17">
        <v>107</v>
      </c>
      <c r="H59" s="17">
        <v>201</v>
      </c>
      <c r="I59" s="17">
        <v>90</v>
      </c>
      <c r="J59" s="19">
        <v>112</v>
      </c>
      <c r="K59" s="17">
        <v>137</v>
      </c>
      <c r="L59" s="45">
        <v>122</v>
      </c>
      <c r="M59" s="31">
        <f t="shared" ref="M59:M60" si="6">SUM(D59:L59)</f>
        <v>1105</v>
      </c>
    </row>
    <row r="60" spans="1:13">
      <c r="A60" s="9" t="s">
        <v>56</v>
      </c>
      <c r="B60" s="8">
        <v>372</v>
      </c>
      <c r="C60" s="7"/>
      <c r="D60" s="32">
        <v>50</v>
      </c>
      <c r="E60" s="33">
        <v>36</v>
      </c>
      <c r="F60" s="32">
        <v>76</v>
      </c>
      <c r="G60" s="17">
        <v>61</v>
      </c>
      <c r="H60" s="17">
        <v>25</v>
      </c>
      <c r="I60" s="17">
        <v>23</v>
      </c>
      <c r="J60" s="19">
        <v>21</v>
      </c>
      <c r="K60" s="17">
        <v>9</v>
      </c>
      <c r="L60" s="45">
        <v>21</v>
      </c>
      <c r="M60" s="31">
        <f t="shared" si="6"/>
        <v>322</v>
      </c>
    </row>
    <row r="61" spans="1:13">
      <c r="A61" s="9" t="s">
        <v>57</v>
      </c>
      <c r="B61" s="8">
        <v>72</v>
      </c>
      <c r="C61" s="7"/>
      <c r="D61" s="32">
        <v>5</v>
      </c>
      <c r="E61" s="33">
        <v>2</v>
      </c>
      <c r="F61" s="32">
        <v>1</v>
      </c>
      <c r="G61" s="17">
        <v>8</v>
      </c>
      <c r="H61" s="17">
        <v>25</v>
      </c>
      <c r="I61" s="17">
        <v>8</v>
      </c>
      <c r="J61" s="19">
        <v>14</v>
      </c>
      <c r="K61" s="17">
        <v>4</v>
      </c>
      <c r="L61" s="45">
        <v>5</v>
      </c>
      <c r="M61" s="31">
        <f>SUM(D61:L61)</f>
        <v>72</v>
      </c>
    </row>
    <row r="62" spans="1:13" s="22" customFormat="1">
      <c r="A62" s="14" t="s">
        <v>58</v>
      </c>
      <c r="B62" s="23">
        <v>38.158333333333339</v>
      </c>
      <c r="C62" s="13"/>
      <c r="D62" s="24">
        <v>38</v>
      </c>
      <c r="E62" s="37">
        <v>39</v>
      </c>
      <c r="F62" s="24">
        <v>37.03</v>
      </c>
      <c r="G62" s="24">
        <v>37.299999999999997</v>
      </c>
      <c r="H62" s="24">
        <v>37.700000000000003</v>
      </c>
      <c r="I62" s="24">
        <v>37.700000000000003</v>
      </c>
      <c r="J62" s="25" t="s">
        <v>142</v>
      </c>
      <c r="K62" s="17">
        <v>33.799999999999997</v>
      </c>
      <c r="L62" s="45">
        <v>33.799999999999997</v>
      </c>
      <c r="M62" s="25">
        <f>AVERAGE(D62:L62)</f>
        <v>36.791249999999998</v>
      </c>
    </row>
    <row r="63" spans="1:13" s="22" customFormat="1">
      <c r="A63" s="14" t="s">
        <v>59</v>
      </c>
      <c r="B63" s="23">
        <v>455</v>
      </c>
      <c r="C63" s="13"/>
      <c r="D63" s="24">
        <v>69</v>
      </c>
      <c r="E63" s="37">
        <v>40</v>
      </c>
      <c r="F63" s="24">
        <v>66</v>
      </c>
      <c r="G63" s="24">
        <v>84</v>
      </c>
      <c r="H63" s="24">
        <v>66</v>
      </c>
      <c r="I63" s="24">
        <v>65</v>
      </c>
      <c r="J63" s="25" t="s">
        <v>142</v>
      </c>
      <c r="K63" s="17">
        <v>31</v>
      </c>
      <c r="L63" s="45">
        <v>52</v>
      </c>
      <c r="M63" s="25">
        <f>SUM(D63:L63)</f>
        <v>473</v>
      </c>
    </row>
    <row r="64" spans="1:13">
      <c r="A64" s="9" t="s">
        <v>60</v>
      </c>
      <c r="B64" s="8">
        <v>63</v>
      </c>
      <c r="C64" s="7"/>
      <c r="D64" s="32">
        <v>5</v>
      </c>
      <c r="E64" s="33">
        <v>4</v>
      </c>
      <c r="F64" s="32">
        <v>5</v>
      </c>
      <c r="G64" s="17">
        <v>9</v>
      </c>
      <c r="H64" s="17">
        <v>9</v>
      </c>
      <c r="I64" s="17">
        <v>7</v>
      </c>
      <c r="J64" s="19">
        <v>5</v>
      </c>
      <c r="K64" s="17">
        <v>5</v>
      </c>
      <c r="L64" s="45">
        <v>4</v>
      </c>
      <c r="M64" s="25">
        <f t="shared" ref="M64:M70" si="7">SUM(D64:L64)</f>
        <v>53</v>
      </c>
    </row>
    <row r="65" spans="1:14">
      <c r="A65" s="9" t="s">
        <v>61</v>
      </c>
      <c r="B65" s="8">
        <v>57847</v>
      </c>
      <c r="C65" s="7"/>
      <c r="D65" s="32">
        <v>1590</v>
      </c>
      <c r="E65" s="33">
        <v>2546</v>
      </c>
      <c r="F65" s="32">
        <v>4384</v>
      </c>
      <c r="G65" s="17">
        <v>3180</v>
      </c>
      <c r="H65" s="17">
        <v>11954</v>
      </c>
      <c r="I65" s="17">
        <v>11958</v>
      </c>
      <c r="J65" s="19">
        <v>9644</v>
      </c>
      <c r="K65" s="17">
        <v>8008</v>
      </c>
      <c r="L65" s="45">
        <v>7560</v>
      </c>
      <c r="M65" s="25">
        <f t="shared" si="7"/>
        <v>60824</v>
      </c>
    </row>
    <row r="66" spans="1:14">
      <c r="A66" s="9" t="s">
        <v>62</v>
      </c>
      <c r="B66" s="8">
        <v>59</v>
      </c>
      <c r="C66" s="7"/>
      <c r="D66" s="32">
        <v>4</v>
      </c>
      <c r="E66" s="33">
        <v>3</v>
      </c>
      <c r="F66" s="32">
        <v>4</v>
      </c>
      <c r="G66" s="17">
        <v>7</v>
      </c>
      <c r="H66" s="17">
        <v>1</v>
      </c>
      <c r="I66" s="17">
        <v>5</v>
      </c>
      <c r="J66" s="19">
        <v>4</v>
      </c>
      <c r="K66" s="17">
        <v>4</v>
      </c>
      <c r="L66" s="45">
        <v>26</v>
      </c>
      <c r="M66" s="25">
        <f t="shared" si="7"/>
        <v>58</v>
      </c>
    </row>
    <row r="67" spans="1:14">
      <c r="A67" s="9" t="s">
        <v>63</v>
      </c>
      <c r="B67" s="8">
        <v>208</v>
      </c>
      <c r="C67" s="7"/>
      <c r="D67" s="32">
        <v>6</v>
      </c>
      <c r="E67" s="33">
        <v>14</v>
      </c>
      <c r="F67" s="32">
        <v>13</v>
      </c>
      <c r="G67" s="17">
        <v>21</v>
      </c>
      <c r="H67" s="17">
        <v>18</v>
      </c>
      <c r="I67" s="17">
        <v>16</v>
      </c>
      <c r="J67" s="19">
        <v>16</v>
      </c>
      <c r="K67" s="17">
        <v>13</v>
      </c>
      <c r="L67" s="45">
        <v>22</v>
      </c>
      <c r="M67" s="25">
        <f t="shared" si="7"/>
        <v>139</v>
      </c>
    </row>
    <row r="68" spans="1:14">
      <c r="A68" s="9" t="s">
        <v>64</v>
      </c>
      <c r="B68" s="8">
        <v>69</v>
      </c>
      <c r="C68" s="7"/>
      <c r="D68" s="32">
        <v>4</v>
      </c>
      <c r="E68" s="33">
        <v>10</v>
      </c>
      <c r="F68" s="32">
        <v>4</v>
      </c>
      <c r="G68" s="17">
        <v>6</v>
      </c>
      <c r="H68" s="17">
        <v>3</v>
      </c>
      <c r="I68" s="17">
        <v>1</v>
      </c>
      <c r="J68" s="19">
        <v>3</v>
      </c>
      <c r="K68" s="17">
        <v>7</v>
      </c>
      <c r="L68" s="45">
        <v>2</v>
      </c>
      <c r="M68" s="25">
        <f t="shared" si="7"/>
        <v>40</v>
      </c>
    </row>
    <row r="69" spans="1:14">
      <c r="A69" s="9" t="s">
        <v>65</v>
      </c>
      <c r="B69" s="8">
        <v>2069</v>
      </c>
      <c r="C69" s="7"/>
      <c r="D69" s="32">
        <v>163</v>
      </c>
      <c r="E69" s="33">
        <v>118</v>
      </c>
      <c r="F69" s="32">
        <v>169</v>
      </c>
      <c r="G69" s="17">
        <v>167</v>
      </c>
      <c r="H69" s="17">
        <v>141</v>
      </c>
      <c r="I69" s="17">
        <v>160</v>
      </c>
      <c r="J69" s="19">
        <v>145</v>
      </c>
      <c r="K69" s="17">
        <v>168</v>
      </c>
      <c r="L69" s="45">
        <v>204</v>
      </c>
      <c r="M69" s="25">
        <f t="shared" si="7"/>
        <v>1435</v>
      </c>
    </row>
    <row r="70" spans="1:14">
      <c r="A70" s="9" t="s">
        <v>66</v>
      </c>
      <c r="B70" s="8">
        <v>12771</v>
      </c>
      <c r="C70" s="7"/>
      <c r="D70" s="32">
        <v>1159</v>
      </c>
      <c r="E70" s="33">
        <v>921</v>
      </c>
      <c r="F70" s="32">
        <v>1104</v>
      </c>
      <c r="G70" s="17">
        <v>1196</v>
      </c>
      <c r="H70" s="17">
        <v>1122</v>
      </c>
      <c r="I70" s="17">
        <v>1117</v>
      </c>
      <c r="J70" s="19">
        <v>1322</v>
      </c>
      <c r="K70" s="17">
        <v>1257</v>
      </c>
      <c r="L70" s="45">
        <v>1255</v>
      </c>
      <c r="M70" s="25">
        <f t="shared" si="7"/>
        <v>10453</v>
      </c>
    </row>
    <row r="72" spans="1:14">
      <c r="A72" s="5" t="s">
        <v>67</v>
      </c>
      <c r="B72" s="8"/>
      <c r="C72" s="7"/>
      <c r="D72" s="32"/>
      <c r="E72" s="33"/>
      <c r="F72" s="32"/>
      <c r="G72" s="18"/>
      <c r="H72" s="18"/>
      <c r="I72" s="18"/>
      <c r="J72" s="20"/>
      <c r="K72" s="18"/>
      <c r="L72" s="9"/>
      <c r="M72" s="31"/>
    </row>
    <row r="73" spans="1:14">
      <c r="A73" s="5" t="s">
        <v>1</v>
      </c>
      <c r="B73" s="6" t="s">
        <v>134</v>
      </c>
      <c r="C73" s="7"/>
      <c r="D73" s="29" t="s">
        <v>2</v>
      </c>
      <c r="E73" s="30" t="s">
        <v>135</v>
      </c>
      <c r="F73" s="29" t="s">
        <v>140</v>
      </c>
      <c r="G73" s="16" t="s">
        <v>141</v>
      </c>
      <c r="H73" s="16" t="s">
        <v>144</v>
      </c>
      <c r="I73" s="16" t="s">
        <v>145</v>
      </c>
      <c r="J73" s="21">
        <v>44378</v>
      </c>
      <c r="K73" s="16" t="s">
        <v>146</v>
      </c>
      <c r="L73" s="5" t="s">
        <v>147</v>
      </c>
      <c r="M73" s="31"/>
    </row>
    <row r="74" spans="1:14">
      <c r="A74" s="9" t="s">
        <v>68</v>
      </c>
      <c r="B74" s="8">
        <v>9731</v>
      </c>
      <c r="C74" s="7"/>
      <c r="D74" s="32">
        <v>9686</v>
      </c>
      <c r="E74" s="33">
        <v>9686</v>
      </c>
      <c r="F74" s="24">
        <v>9687</v>
      </c>
      <c r="G74" s="38">
        <v>9688</v>
      </c>
      <c r="H74" s="17">
        <v>9688</v>
      </c>
      <c r="I74" s="17">
        <v>9688</v>
      </c>
      <c r="J74" s="19">
        <v>9688</v>
      </c>
      <c r="K74" s="17">
        <v>9687</v>
      </c>
      <c r="L74" s="45">
        <v>9687</v>
      </c>
      <c r="M74" s="31">
        <v>9687</v>
      </c>
      <c r="N74" s="11"/>
    </row>
    <row r="75" spans="1:14">
      <c r="A75" s="9" t="s">
        <v>69</v>
      </c>
      <c r="B75" s="8">
        <v>73</v>
      </c>
      <c r="C75" s="7"/>
      <c r="D75" s="32">
        <v>0</v>
      </c>
      <c r="E75" s="33">
        <v>0</v>
      </c>
      <c r="F75" s="32">
        <v>0</v>
      </c>
      <c r="G75" s="17">
        <v>0</v>
      </c>
      <c r="H75" s="17">
        <v>0</v>
      </c>
      <c r="I75" s="17">
        <v>0</v>
      </c>
      <c r="J75" s="19">
        <v>0</v>
      </c>
      <c r="K75" s="17">
        <v>10</v>
      </c>
      <c r="L75" s="45">
        <v>0</v>
      </c>
      <c r="M75" s="31">
        <f>SUM(D75:L75)</f>
        <v>10</v>
      </c>
    </row>
    <row r="76" spans="1:14">
      <c r="A76" s="9" t="s">
        <v>70</v>
      </c>
      <c r="B76" s="8">
        <v>0</v>
      </c>
      <c r="C76" s="7"/>
      <c r="D76" s="32">
        <v>0</v>
      </c>
      <c r="E76" s="33">
        <v>0</v>
      </c>
      <c r="F76" s="32">
        <v>0</v>
      </c>
      <c r="G76" s="17">
        <v>0</v>
      </c>
      <c r="H76" s="17">
        <v>0</v>
      </c>
      <c r="I76" s="17">
        <v>0</v>
      </c>
      <c r="J76" s="19">
        <v>0</v>
      </c>
      <c r="K76" s="17">
        <v>0</v>
      </c>
      <c r="L76" s="45">
        <v>0</v>
      </c>
      <c r="M76" s="31">
        <f>SUM(D76:L76)</f>
        <v>0</v>
      </c>
    </row>
    <row r="77" spans="1:14">
      <c r="A77" s="9" t="s">
        <v>71</v>
      </c>
      <c r="B77" s="8">
        <v>6740</v>
      </c>
      <c r="C77" s="7"/>
      <c r="D77" s="32">
        <v>6687</v>
      </c>
      <c r="E77" s="33">
        <v>6655</v>
      </c>
      <c r="F77" s="32">
        <v>6758</v>
      </c>
      <c r="G77" s="17">
        <v>6907</v>
      </c>
      <c r="H77" s="17">
        <v>6854</v>
      </c>
      <c r="I77" s="17">
        <v>6701</v>
      </c>
      <c r="J77" s="19">
        <v>6837</v>
      </c>
      <c r="K77" s="17">
        <v>6943</v>
      </c>
      <c r="L77" s="45">
        <v>6984</v>
      </c>
      <c r="M77" s="31">
        <v>6984</v>
      </c>
    </row>
    <row r="78" spans="1:14">
      <c r="A78" s="9" t="s">
        <v>72</v>
      </c>
      <c r="B78" s="8">
        <v>495</v>
      </c>
      <c r="C78" s="7"/>
      <c r="D78" s="32">
        <v>21</v>
      </c>
      <c r="E78" s="33">
        <v>103</v>
      </c>
      <c r="F78" s="32">
        <v>89</v>
      </c>
      <c r="G78" s="17">
        <v>53</v>
      </c>
      <c r="H78" s="17">
        <v>39</v>
      </c>
      <c r="I78" s="17">
        <v>21</v>
      </c>
      <c r="J78" s="19">
        <v>19</v>
      </c>
      <c r="K78" s="17">
        <v>17</v>
      </c>
      <c r="L78" s="45">
        <v>15</v>
      </c>
      <c r="M78" s="31">
        <f>SUM(D78:L78)</f>
        <v>377</v>
      </c>
    </row>
    <row r="79" spans="1:14">
      <c r="A79" s="9" t="s">
        <v>73</v>
      </c>
      <c r="B79" s="8">
        <v>98</v>
      </c>
      <c r="C79" s="7"/>
      <c r="D79" s="32">
        <v>94</v>
      </c>
      <c r="E79" s="33">
        <v>104</v>
      </c>
      <c r="F79" s="32">
        <v>103</v>
      </c>
      <c r="G79" s="38">
        <v>103</v>
      </c>
      <c r="H79" s="17">
        <v>103</v>
      </c>
      <c r="I79" s="17">
        <v>105</v>
      </c>
      <c r="J79" s="19">
        <v>108</v>
      </c>
      <c r="K79" s="17">
        <v>95</v>
      </c>
      <c r="L79" s="45">
        <v>99</v>
      </c>
      <c r="M79" s="31">
        <v>99</v>
      </c>
      <c r="N79" s="11"/>
    </row>
    <row r="80" spans="1:14">
      <c r="A80" s="9" t="s">
        <v>74</v>
      </c>
      <c r="B80" s="8">
        <v>19.551666666666669</v>
      </c>
      <c r="C80" s="7"/>
      <c r="D80" s="32">
        <v>18.829999999999998</v>
      </c>
      <c r="E80" s="33">
        <v>19.27</v>
      </c>
      <c r="F80" s="32">
        <v>19.239999999999998</v>
      </c>
      <c r="G80" s="38">
        <v>36.729999999999997</v>
      </c>
      <c r="H80" s="17">
        <v>40.4</v>
      </c>
      <c r="I80" s="17">
        <v>28.17</v>
      </c>
      <c r="J80" s="19">
        <v>26</v>
      </c>
      <c r="K80" s="17">
        <v>34.44</v>
      </c>
      <c r="L80" s="45">
        <v>34.97</v>
      </c>
      <c r="M80" s="39">
        <f>AVERAGE(D80:L80)</f>
        <v>28.672222222222217</v>
      </c>
      <c r="N80" s="11"/>
    </row>
    <row r="81" spans="1:14">
      <c r="A81" s="9" t="s">
        <v>75</v>
      </c>
      <c r="B81" s="8">
        <v>1123</v>
      </c>
      <c r="C81" s="7"/>
      <c r="D81" s="32">
        <v>1119</v>
      </c>
      <c r="E81" s="33">
        <v>1111</v>
      </c>
      <c r="F81" s="32">
        <v>1111</v>
      </c>
      <c r="G81" s="17">
        <v>1105</v>
      </c>
      <c r="H81" s="17">
        <v>1093</v>
      </c>
      <c r="I81" s="17">
        <v>1091</v>
      </c>
      <c r="J81" s="19">
        <v>1082</v>
      </c>
      <c r="K81" s="17">
        <v>1078</v>
      </c>
      <c r="L81" s="45">
        <v>1073</v>
      </c>
      <c r="M81" s="31">
        <v>1073</v>
      </c>
    </row>
    <row r="82" spans="1:14">
      <c r="A82" s="9" t="s">
        <v>76</v>
      </c>
      <c r="B82" s="8">
        <v>3736</v>
      </c>
      <c r="C82" s="7"/>
      <c r="D82" s="32">
        <v>3764</v>
      </c>
      <c r="E82" s="33">
        <v>3797</v>
      </c>
      <c r="F82" s="32">
        <v>3851</v>
      </c>
      <c r="G82" s="17">
        <v>3889</v>
      </c>
      <c r="H82" s="17">
        <v>3927</v>
      </c>
      <c r="I82" s="17">
        <v>3956</v>
      </c>
      <c r="J82" s="19">
        <v>3984</v>
      </c>
      <c r="K82" s="17">
        <v>4008</v>
      </c>
      <c r="L82" s="45">
        <v>4026</v>
      </c>
      <c r="M82" s="31">
        <v>4026</v>
      </c>
    </row>
    <row r="83" spans="1:14">
      <c r="A83" s="9" t="s">
        <v>77</v>
      </c>
      <c r="B83" s="8">
        <v>1310</v>
      </c>
      <c r="C83" s="7"/>
      <c r="D83" s="32">
        <v>1454</v>
      </c>
      <c r="E83" s="33">
        <v>1545</v>
      </c>
      <c r="F83" s="32">
        <v>1549</v>
      </c>
      <c r="G83" s="17">
        <v>1549</v>
      </c>
      <c r="H83" s="17">
        <v>1550</v>
      </c>
      <c r="I83" s="17">
        <v>1571</v>
      </c>
      <c r="J83" s="19">
        <v>1627</v>
      </c>
      <c r="K83" s="17">
        <v>1653</v>
      </c>
      <c r="L83" s="45">
        <v>1675</v>
      </c>
      <c r="M83" s="31">
        <v>1675</v>
      </c>
    </row>
    <row r="84" spans="1:14">
      <c r="A84" s="9" t="s">
        <v>78</v>
      </c>
      <c r="B84" s="8">
        <v>275</v>
      </c>
      <c r="C84" s="7"/>
      <c r="D84" s="32">
        <v>36</v>
      </c>
      <c r="E84" s="33">
        <v>45</v>
      </c>
      <c r="F84" s="32">
        <v>49</v>
      </c>
      <c r="G84" s="17">
        <v>20</v>
      </c>
      <c r="H84" s="17">
        <v>37</v>
      </c>
      <c r="I84" s="17">
        <v>36</v>
      </c>
      <c r="J84" s="19">
        <v>36</v>
      </c>
      <c r="K84" s="17">
        <v>31</v>
      </c>
      <c r="L84" s="45">
        <v>30</v>
      </c>
      <c r="M84" s="31">
        <f>SUM(D84:L84)</f>
        <v>320</v>
      </c>
    </row>
    <row r="85" spans="1:14" s="22" customFormat="1">
      <c r="A85" s="14" t="s">
        <v>79</v>
      </c>
      <c r="B85" s="23">
        <v>16746</v>
      </c>
      <c r="C85" s="13"/>
      <c r="D85" s="24">
        <v>1704</v>
      </c>
      <c r="E85" s="37">
        <v>1633</v>
      </c>
      <c r="F85" s="24">
        <v>1445</v>
      </c>
      <c r="G85" s="38">
        <v>1400</v>
      </c>
      <c r="H85" s="24">
        <v>1248</v>
      </c>
      <c r="I85" s="24">
        <v>1247</v>
      </c>
      <c r="J85" s="25">
        <v>1223</v>
      </c>
      <c r="K85" s="17">
        <v>1344</v>
      </c>
      <c r="L85" s="45">
        <v>1438</v>
      </c>
      <c r="M85" s="31">
        <f>SUM(D85:L85)</f>
        <v>12682</v>
      </c>
      <c r="N85" s="26"/>
    </row>
    <row r="86" spans="1:14" s="22" customFormat="1" ht="60">
      <c r="A86" s="14" t="s">
        <v>80</v>
      </c>
      <c r="B86" s="23">
        <v>4689</v>
      </c>
      <c r="C86" s="13"/>
      <c r="D86" s="24">
        <v>379</v>
      </c>
      <c r="E86" s="37">
        <v>425</v>
      </c>
      <c r="F86" s="38" t="s">
        <v>142</v>
      </c>
      <c r="G86" s="38" t="s">
        <v>142</v>
      </c>
      <c r="H86" s="24" t="s">
        <v>142</v>
      </c>
      <c r="I86" s="24" t="s">
        <v>142</v>
      </c>
      <c r="J86" s="25" t="s">
        <v>142</v>
      </c>
      <c r="K86" s="17" t="s">
        <v>142</v>
      </c>
      <c r="L86" s="45" t="s">
        <v>142</v>
      </c>
      <c r="M86" s="25"/>
      <c r="N86" s="26" t="s">
        <v>148</v>
      </c>
    </row>
    <row r="87" spans="1:14">
      <c r="A87" s="9" t="s">
        <v>81</v>
      </c>
      <c r="B87" s="8">
        <v>1736</v>
      </c>
      <c r="C87" s="7"/>
      <c r="D87" s="32">
        <v>0</v>
      </c>
      <c r="E87" s="33">
        <v>0</v>
      </c>
      <c r="F87" s="32">
        <v>0</v>
      </c>
      <c r="G87" s="17">
        <v>21</v>
      </c>
      <c r="H87" s="17">
        <v>6</v>
      </c>
      <c r="I87" s="17">
        <v>0</v>
      </c>
      <c r="J87" s="19">
        <v>5</v>
      </c>
      <c r="K87" s="17">
        <v>119</v>
      </c>
      <c r="L87" s="45">
        <v>247</v>
      </c>
      <c r="M87" s="31">
        <f t="shared" ref="M87:M104" si="8">SUM(D87:L87)</f>
        <v>398</v>
      </c>
    </row>
    <row r="88" spans="1:14">
      <c r="A88" s="9" t="s">
        <v>82</v>
      </c>
      <c r="B88" s="10">
        <v>67</v>
      </c>
      <c r="C88" s="7"/>
      <c r="D88" s="32">
        <v>1</v>
      </c>
      <c r="E88" s="33">
        <v>2</v>
      </c>
      <c r="F88" s="32">
        <v>6</v>
      </c>
      <c r="G88" s="17">
        <v>14</v>
      </c>
      <c r="H88" s="17">
        <v>6</v>
      </c>
      <c r="I88" s="17">
        <v>7</v>
      </c>
      <c r="J88" s="19">
        <v>5</v>
      </c>
      <c r="K88" s="17">
        <v>10</v>
      </c>
      <c r="L88" s="45">
        <v>4</v>
      </c>
      <c r="M88" s="31">
        <f t="shared" si="8"/>
        <v>55</v>
      </c>
    </row>
    <row r="89" spans="1:14">
      <c r="A89" s="9" t="s">
        <v>83</v>
      </c>
      <c r="B89" s="8">
        <v>7</v>
      </c>
      <c r="C89" s="7"/>
      <c r="D89" s="32">
        <v>0</v>
      </c>
      <c r="E89" s="33">
        <v>0</v>
      </c>
      <c r="F89" s="32">
        <v>0</v>
      </c>
      <c r="G89" s="17">
        <v>0</v>
      </c>
      <c r="H89" s="17">
        <v>0</v>
      </c>
      <c r="I89" s="17">
        <v>0</v>
      </c>
      <c r="J89" s="19">
        <v>0</v>
      </c>
      <c r="K89" s="17">
        <v>0</v>
      </c>
      <c r="L89" s="45">
        <v>0</v>
      </c>
      <c r="M89" s="31">
        <f t="shared" si="8"/>
        <v>0</v>
      </c>
    </row>
    <row r="90" spans="1:14">
      <c r="A90" s="9" t="s">
        <v>84</v>
      </c>
      <c r="B90" s="8">
        <v>139</v>
      </c>
      <c r="C90" s="7"/>
      <c r="D90" s="32">
        <v>1</v>
      </c>
      <c r="E90" s="33">
        <v>1</v>
      </c>
      <c r="F90" s="32">
        <v>2</v>
      </c>
      <c r="G90" s="17">
        <v>2</v>
      </c>
      <c r="H90" s="17">
        <v>23</v>
      </c>
      <c r="I90" s="17">
        <v>89</v>
      </c>
      <c r="J90" s="19">
        <v>17</v>
      </c>
      <c r="K90" s="17">
        <v>4</v>
      </c>
      <c r="L90" s="45">
        <v>14</v>
      </c>
      <c r="M90" s="31">
        <f t="shared" si="8"/>
        <v>153</v>
      </c>
    </row>
    <row r="91" spans="1:14">
      <c r="A91" s="9" t="s">
        <v>85</v>
      </c>
      <c r="B91" s="8">
        <v>516</v>
      </c>
      <c r="C91" s="7"/>
      <c r="D91" s="32">
        <v>23</v>
      </c>
      <c r="E91" s="33">
        <v>25</v>
      </c>
      <c r="F91" s="32">
        <v>42</v>
      </c>
      <c r="G91" s="17">
        <v>45</v>
      </c>
      <c r="H91" s="17">
        <v>69</v>
      </c>
      <c r="I91" s="17">
        <v>56</v>
      </c>
      <c r="J91" s="19">
        <v>41</v>
      </c>
      <c r="K91" s="17">
        <v>7</v>
      </c>
      <c r="L91" s="45">
        <v>60</v>
      </c>
      <c r="M91" s="31">
        <f t="shared" si="8"/>
        <v>368</v>
      </c>
    </row>
    <row r="92" spans="1:14">
      <c r="A92" s="9" t="s">
        <v>86</v>
      </c>
      <c r="B92" s="8">
        <v>10</v>
      </c>
      <c r="C92" s="7"/>
      <c r="D92" s="32">
        <v>0</v>
      </c>
      <c r="E92" s="33">
        <v>0</v>
      </c>
      <c r="F92" s="32">
        <v>0</v>
      </c>
      <c r="G92" s="17">
        <v>0</v>
      </c>
      <c r="H92" s="17">
        <v>0</v>
      </c>
      <c r="I92" s="17">
        <v>0</v>
      </c>
      <c r="J92" s="19">
        <v>0</v>
      </c>
      <c r="K92" s="17">
        <v>0</v>
      </c>
      <c r="L92" s="45">
        <v>0</v>
      </c>
      <c r="M92" s="31">
        <f t="shared" si="8"/>
        <v>0</v>
      </c>
    </row>
    <row r="93" spans="1:14">
      <c r="A93" s="9" t="s">
        <v>87</v>
      </c>
      <c r="B93" s="8">
        <v>71941</v>
      </c>
      <c r="C93" s="7"/>
      <c r="D93" s="32">
        <v>1217</v>
      </c>
      <c r="E93" s="33">
        <v>2444</v>
      </c>
      <c r="F93" s="32">
        <v>4615</v>
      </c>
      <c r="G93" s="17">
        <v>3382</v>
      </c>
      <c r="H93" s="17">
        <v>10331</v>
      </c>
      <c r="I93" s="17">
        <v>5081</v>
      </c>
      <c r="J93" s="19">
        <v>2407</v>
      </c>
      <c r="K93" s="17">
        <v>768</v>
      </c>
      <c r="L93" s="45">
        <v>12029</v>
      </c>
      <c r="M93" s="31">
        <f t="shared" si="8"/>
        <v>42274</v>
      </c>
    </row>
    <row r="94" spans="1:14">
      <c r="A94" s="9" t="s">
        <v>88</v>
      </c>
      <c r="B94" s="8">
        <v>922</v>
      </c>
      <c r="C94" s="7"/>
      <c r="D94" s="32">
        <v>0</v>
      </c>
      <c r="E94" s="33">
        <v>0</v>
      </c>
      <c r="F94" s="32">
        <v>0</v>
      </c>
      <c r="G94" s="17">
        <v>0</v>
      </c>
      <c r="H94" s="17">
        <v>0</v>
      </c>
      <c r="I94" s="17">
        <v>0</v>
      </c>
      <c r="J94" s="19">
        <v>0</v>
      </c>
      <c r="K94" s="17">
        <v>0</v>
      </c>
      <c r="L94" s="45">
        <v>0</v>
      </c>
      <c r="M94" s="31">
        <f t="shared" si="8"/>
        <v>0</v>
      </c>
    </row>
    <row r="95" spans="1:14">
      <c r="A95" s="9" t="s">
        <v>89</v>
      </c>
      <c r="B95" s="8">
        <v>141833</v>
      </c>
      <c r="C95" s="7"/>
      <c r="D95" s="32">
        <v>0</v>
      </c>
      <c r="E95" s="33">
        <v>0</v>
      </c>
      <c r="F95" s="32">
        <v>769</v>
      </c>
      <c r="G95" s="17">
        <v>805</v>
      </c>
      <c r="H95" s="17">
        <v>1176</v>
      </c>
      <c r="I95" s="17">
        <v>18190</v>
      </c>
      <c r="J95" s="19">
        <v>26574</v>
      </c>
      <c r="K95" s="17">
        <v>52738</v>
      </c>
      <c r="L95" s="45">
        <v>16856</v>
      </c>
      <c r="M95" s="31">
        <f t="shared" si="8"/>
        <v>117108</v>
      </c>
    </row>
    <row r="96" spans="1:14">
      <c r="A96" s="9" t="s">
        <v>90</v>
      </c>
      <c r="B96" s="8">
        <v>0</v>
      </c>
      <c r="C96" s="7"/>
      <c r="D96" s="32">
        <v>0</v>
      </c>
      <c r="E96" s="33">
        <v>0</v>
      </c>
      <c r="F96" s="32">
        <v>0</v>
      </c>
      <c r="G96" s="17">
        <v>0</v>
      </c>
      <c r="H96" s="17">
        <v>0</v>
      </c>
      <c r="I96" s="17">
        <v>0</v>
      </c>
      <c r="J96" s="19">
        <v>0</v>
      </c>
      <c r="K96" s="17">
        <v>0</v>
      </c>
      <c r="L96" s="45">
        <v>0</v>
      </c>
      <c r="M96" s="31">
        <f t="shared" si="8"/>
        <v>0</v>
      </c>
    </row>
    <row r="97" spans="1:13">
      <c r="A97" s="9" t="s">
        <v>91</v>
      </c>
      <c r="B97" s="8">
        <v>0</v>
      </c>
      <c r="C97" s="7"/>
      <c r="D97" s="32">
        <v>0</v>
      </c>
      <c r="E97" s="33">
        <v>0</v>
      </c>
      <c r="F97" s="32">
        <v>0</v>
      </c>
      <c r="G97" s="17">
        <v>0</v>
      </c>
      <c r="H97" s="17">
        <v>0</v>
      </c>
      <c r="I97" s="17">
        <v>0</v>
      </c>
      <c r="J97" s="19">
        <v>0</v>
      </c>
      <c r="K97" s="17">
        <v>0</v>
      </c>
      <c r="L97" s="45">
        <v>0</v>
      </c>
      <c r="M97" s="31">
        <f t="shared" si="8"/>
        <v>0</v>
      </c>
    </row>
    <row r="98" spans="1:13">
      <c r="A98" s="9" t="s">
        <v>92</v>
      </c>
      <c r="B98" s="8">
        <v>1954</v>
      </c>
      <c r="C98" s="7"/>
      <c r="D98" s="32">
        <v>117</v>
      </c>
      <c r="E98" s="33">
        <v>122</v>
      </c>
      <c r="F98" s="32">
        <v>145</v>
      </c>
      <c r="G98" s="17">
        <v>165</v>
      </c>
      <c r="H98" s="17">
        <v>155</v>
      </c>
      <c r="I98" s="17">
        <v>145</v>
      </c>
      <c r="J98" s="19">
        <v>69</v>
      </c>
      <c r="K98" s="17">
        <v>153</v>
      </c>
      <c r="L98" s="45">
        <v>140</v>
      </c>
      <c r="M98" s="31">
        <f t="shared" si="8"/>
        <v>1211</v>
      </c>
    </row>
    <row r="99" spans="1:13">
      <c r="A99" s="9" t="s">
        <v>93</v>
      </c>
      <c r="B99" s="8">
        <v>177</v>
      </c>
      <c r="C99" s="7"/>
      <c r="D99" s="32">
        <v>0</v>
      </c>
      <c r="E99" s="33">
        <v>0</v>
      </c>
      <c r="F99" s="32">
        <v>0</v>
      </c>
      <c r="G99" s="17">
        <v>0</v>
      </c>
      <c r="H99" s="17">
        <v>0</v>
      </c>
      <c r="I99" s="17">
        <v>0</v>
      </c>
      <c r="J99" s="19">
        <v>0</v>
      </c>
      <c r="K99" s="17">
        <v>0</v>
      </c>
      <c r="L99" s="45">
        <v>0</v>
      </c>
      <c r="M99" s="31">
        <f t="shared" si="8"/>
        <v>0</v>
      </c>
    </row>
    <row r="100" spans="1:13">
      <c r="A100" s="9" t="s">
        <v>94</v>
      </c>
      <c r="B100" s="8">
        <v>1579</v>
      </c>
      <c r="C100" s="7"/>
      <c r="D100" s="32">
        <v>105</v>
      </c>
      <c r="E100" s="33">
        <v>111</v>
      </c>
      <c r="F100" s="32">
        <v>135</v>
      </c>
      <c r="G100" s="17">
        <v>64</v>
      </c>
      <c r="H100" s="17">
        <v>66</v>
      </c>
      <c r="I100" s="17">
        <v>55</v>
      </c>
      <c r="J100" s="19">
        <v>67</v>
      </c>
      <c r="K100" s="17">
        <v>58</v>
      </c>
      <c r="L100" s="45">
        <v>87</v>
      </c>
      <c r="M100" s="31">
        <f t="shared" si="8"/>
        <v>748</v>
      </c>
    </row>
    <row r="101" spans="1:13">
      <c r="A101" s="9" t="s">
        <v>95</v>
      </c>
      <c r="B101" s="8">
        <v>1109</v>
      </c>
      <c r="C101" s="7"/>
      <c r="D101" s="32">
        <v>84</v>
      </c>
      <c r="E101" s="33">
        <v>64</v>
      </c>
      <c r="F101" s="32">
        <v>50</v>
      </c>
      <c r="G101" s="17">
        <v>186</v>
      </c>
      <c r="H101" s="17">
        <v>100</v>
      </c>
      <c r="I101" s="17">
        <v>97</v>
      </c>
      <c r="J101" s="19">
        <v>63</v>
      </c>
      <c r="K101" s="17">
        <v>58</v>
      </c>
      <c r="L101" s="45">
        <v>73</v>
      </c>
      <c r="M101" s="31">
        <f t="shared" si="8"/>
        <v>775</v>
      </c>
    </row>
    <row r="102" spans="1:13">
      <c r="A102" s="9" t="s">
        <v>96</v>
      </c>
      <c r="B102" s="8">
        <v>10248</v>
      </c>
      <c r="C102" s="7"/>
      <c r="D102" s="32">
        <v>794</v>
      </c>
      <c r="E102" s="33">
        <v>749</v>
      </c>
      <c r="F102" s="32">
        <v>453</v>
      </c>
      <c r="G102" s="17">
        <v>663</v>
      </c>
      <c r="H102" s="17">
        <v>500</v>
      </c>
      <c r="I102" s="17">
        <v>511</v>
      </c>
      <c r="J102" s="19">
        <v>501</v>
      </c>
      <c r="K102" s="17">
        <v>361</v>
      </c>
      <c r="L102" s="45">
        <v>525</v>
      </c>
      <c r="M102" s="31">
        <f t="shared" si="8"/>
        <v>5057</v>
      </c>
    </row>
    <row r="103" spans="1:13">
      <c r="A103" s="9" t="s">
        <v>97</v>
      </c>
      <c r="B103" s="8">
        <v>18</v>
      </c>
      <c r="C103" s="7"/>
      <c r="D103" s="32">
        <v>3</v>
      </c>
      <c r="E103" s="33">
        <v>4</v>
      </c>
      <c r="F103" s="32">
        <v>10</v>
      </c>
      <c r="G103" s="17">
        <v>13</v>
      </c>
      <c r="H103" s="17">
        <v>11</v>
      </c>
      <c r="I103" s="17">
        <v>6</v>
      </c>
      <c r="J103" s="19">
        <v>9</v>
      </c>
      <c r="K103" s="17">
        <v>2</v>
      </c>
      <c r="L103" s="45">
        <v>15</v>
      </c>
      <c r="M103" s="31">
        <f t="shared" si="8"/>
        <v>73</v>
      </c>
    </row>
    <row r="104" spans="1:13">
      <c r="A104" s="9" t="s">
        <v>98</v>
      </c>
      <c r="B104" s="8">
        <v>0</v>
      </c>
      <c r="C104" s="7"/>
      <c r="D104" s="32">
        <v>0</v>
      </c>
      <c r="E104" s="33">
        <v>0</v>
      </c>
      <c r="F104" s="32">
        <v>0</v>
      </c>
      <c r="G104" s="17">
        <v>0</v>
      </c>
      <c r="H104" s="17">
        <v>0</v>
      </c>
      <c r="I104" s="17">
        <v>0</v>
      </c>
      <c r="J104" s="19">
        <v>0</v>
      </c>
      <c r="K104" s="17">
        <v>0</v>
      </c>
      <c r="L104" s="45">
        <v>0</v>
      </c>
      <c r="M104" s="31">
        <f t="shared" si="8"/>
        <v>0</v>
      </c>
    </row>
    <row r="105" spans="1:13">
      <c r="A105" s="9" t="s">
        <v>99</v>
      </c>
      <c r="B105" s="8">
        <v>102</v>
      </c>
      <c r="C105" s="7"/>
      <c r="D105" s="32">
        <v>10</v>
      </c>
      <c r="E105" s="33">
        <v>32</v>
      </c>
      <c r="F105" s="32">
        <v>20</v>
      </c>
      <c r="G105" s="17">
        <v>19</v>
      </c>
      <c r="H105" s="17">
        <v>12</v>
      </c>
      <c r="I105" s="17">
        <v>11</v>
      </c>
      <c r="J105" s="19">
        <v>9</v>
      </c>
      <c r="K105" s="17">
        <v>16</v>
      </c>
      <c r="L105" s="45">
        <v>5</v>
      </c>
      <c r="M105" s="31">
        <f>SUM(D105:L105)</f>
        <v>134</v>
      </c>
    </row>
    <row r="106" spans="1:13">
      <c r="A106" s="9" t="s">
        <v>100</v>
      </c>
      <c r="B106" s="8">
        <v>11</v>
      </c>
      <c r="C106" s="7"/>
      <c r="D106" s="32">
        <v>0</v>
      </c>
      <c r="E106" s="33">
        <v>0</v>
      </c>
      <c r="F106" s="32">
        <v>0</v>
      </c>
      <c r="G106" s="17">
        <v>0</v>
      </c>
      <c r="H106" s="17">
        <v>10</v>
      </c>
      <c r="I106" s="17">
        <v>8</v>
      </c>
      <c r="J106" s="19">
        <v>9</v>
      </c>
      <c r="K106" s="17">
        <v>0</v>
      </c>
      <c r="L106" s="45">
        <v>0</v>
      </c>
      <c r="M106" s="31">
        <v>0</v>
      </c>
    </row>
    <row r="107" spans="1:13">
      <c r="A107" s="9" t="s">
        <v>101</v>
      </c>
      <c r="B107" s="8">
        <v>82</v>
      </c>
      <c r="C107" s="7"/>
      <c r="D107" s="32">
        <v>81</v>
      </c>
      <c r="E107" s="33">
        <v>80</v>
      </c>
      <c r="F107" s="40">
        <v>83</v>
      </c>
      <c r="G107" s="17">
        <v>79</v>
      </c>
      <c r="H107" s="17">
        <v>77</v>
      </c>
      <c r="I107" s="17">
        <v>77</v>
      </c>
      <c r="J107" s="19">
        <v>76</v>
      </c>
      <c r="K107" s="17">
        <v>76</v>
      </c>
      <c r="L107" s="45">
        <v>76</v>
      </c>
      <c r="M107" s="31">
        <v>76</v>
      </c>
    </row>
    <row r="108" spans="1:13">
      <c r="A108" s="9" t="s">
        <v>102</v>
      </c>
      <c r="B108" s="8">
        <v>67.25</v>
      </c>
      <c r="C108" s="7"/>
      <c r="D108" s="32">
        <v>65</v>
      </c>
      <c r="E108" s="33">
        <v>65</v>
      </c>
      <c r="F108" s="32">
        <v>67</v>
      </c>
      <c r="G108" s="17">
        <v>64</v>
      </c>
      <c r="H108" s="17">
        <v>62</v>
      </c>
      <c r="I108" s="17">
        <v>62</v>
      </c>
      <c r="J108" s="19">
        <v>61</v>
      </c>
      <c r="K108" s="17">
        <v>61</v>
      </c>
      <c r="L108" s="45">
        <v>61</v>
      </c>
      <c r="M108" s="41">
        <f>AVERAGE(D108:L108)</f>
        <v>63.111111111111114</v>
      </c>
    </row>
    <row r="109" spans="1:13">
      <c r="F109" s="42"/>
    </row>
    <row r="110" spans="1:13">
      <c r="A110" s="5" t="s">
        <v>103</v>
      </c>
      <c r="B110" s="8"/>
      <c r="C110" s="7"/>
      <c r="D110" s="32"/>
      <c r="E110" s="32"/>
      <c r="F110" s="32"/>
      <c r="G110" s="18"/>
      <c r="H110" s="18"/>
      <c r="I110" s="18"/>
      <c r="J110" s="20"/>
      <c r="K110" s="18"/>
      <c r="L110" s="9"/>
      <c r="M110" s="31"/>
    </row>
    <row r="111" spans="1:13">
      <c r="A111" s="5" t="s">
        <v>1</v>
      </c>
      <c r="B111" s="6" t="s">
        <v>134</v>
      </c>
      <c r="C111" s="7"/>
      <c r="D111" s="29" t="s">
        <v>2</v>
      </c>
      <c r="E111" s="29" t="s">
        <v>135</v>
      </c>
      <c r="F111" s="29" t="s">
        <v>140</v>
      </c>
      <c r="G111" s="16" t="s">
        <v>141</v>
      </c>
      <c r="H111" s="16" t="s">
        <v>144</v>
      </c>
      <c r="I111" s="16" t="s">
        <v>145</v>
      </c>
      <c r="J111" s="21">
        <v>44378</v>
      </c>
      <c r="K111" s="16" t="s">
        <v>146</v>
      </c>
      <c r="L111" s="5" t="s">
        <v>147</v>
      </c>
      <c r="M111" s="31"/>
    </row>
    <row r="112" spans="1:13">
      <c r="A112" s="9" t="s">
        <v>104</v>
      </c>
      <c r="B112" s="8">
        <v>130</v>
      </c>
      <c r="C112" s="7"/>
      <c r="D112" s="32">
        <v>5</v>
      </c>
      <c r="E112" s="32">
        <v>10</v>
      </c>
      <c r="F112" s="32">
        <v>13</v>
      </c>
      <c r="G112" s="17">
        <v>11</v>
      </c>
      <c r="H112" s="17">
        <v>18</v>
      </c>
      <c r="I112" s="17">
        <v>7</v>
      </c>
      <c r="J112" s="19">
        <v>12</v>
      </c>
      <c r="K112" s="17">
        <v>6</v>
      </c>
      <c r="L112" s="45">
        <v>12</v>
      </c>
      <c r="M112" s="31">
        <f t="shared" ref="M112:M121" si="9">SUM(D112:L112)</f>
        <v>94</v>
      </c>
    </row>
    <row r="113" spans="1:13">
      <c r="A113" s="9" t="s">
        <v>105</v>
      </c>
      <c r="B113" s="8">
        <v>1324</v>
      </c>
      <c r="C113" s="7"/>
      <c r="D113" s="32">
        <v>6</v>
      </c>
      <c r="E113" s="32">
        <v>151</v>
      </c>
      <c r="F113" s="32">
        <v>88</v>
      </c>
      <c r="G113" s="17">
        <v>320</v>
      </c>
      <c r="H113" s="17">
        <v>311</v>
      </c>
      <c r="I113" s="17">
        <v>264</v>
      </c>
      <c r="J113" s="19">
        <v>237</v>
      </c>
      <c r="K113" s="17">
        <v>45</v>
      </c>
      <c r="L113" s="45">
        <v>24</v>
      </c>
      <c r="M113" s="31">
        <f t="shared" si="9"/>
        <v>1446</v>
      </c>
    </row>
    <row r="114" spans="1:13">
      <c r="A114" s="9" t="s">
        <v>106</v>
      </c>
      <c r="B114" s="8">
        <v>83</v>
      </c>
      <c r="C114" s="7"/>
      <c r="D114" s="32">
        <v>6</v>
      </c>
      <c r="E114" s="32">
        <v>3</v>
      </c>
      <c r="F114" s="32">
        <v>4</v>
      </c>
      <c r="G114" s="17">
        <v>2</v>
      </c>
      <c r="H114" s="17">
        <v>5</v>
      </c>
      <c r="I114" s="17">
        <v>3</v>
      </c>
      <c r="J114" s="19">
        <v>3</v>
      </c>
      <c r="K114" s="17">
        <v>4</v>
      </c>
      <c r="L114" s="45">
        <v>3</v>
      </c>
      <c r="M114" s="31">
        <f t="shared" si="9"/>
        <v>33</v>
      </c>
    </row>
    <row r="115" spans="1:13">
      <c r="A115" s="9" t="s">
        <v>107</v>
      </c>
      <c r="B115" s="8">
        <v>1019</v>
      </c>
      <c r="C115" s="7"/>
      <c r="D115" s="32">
        <v>30</v>
      </c>
      <c r="E115" s="32">
        <v>88</v>
      </c>
      <c r="F115" s="32">
        <v>238</v>
      </c>
      <c r="G115" s="17">
        <v>2</v>
      </c>
      <c r="H115" s="17">
        <v>118</v>
      </c>
      <c r="I115" s="17">
        <v>4</v>
      </c>
      <c r="J115" s="19">
        <v>138</v>
      </c>
      <c r="K115" s="17">
        <v>117</v>
      </c>
      <c r="L115" s="45">
        <v>206</v>
      </c>
      <c r="M115" s="31">
        <f t="shared" si="9"/>
        <v>941</v>
      </c>
    </row>
    <row r="116" spans="1:13">
      <c r="A116" s="9" t="s">
        <v>108</v>
      </c>
      <c r="B116" s="8">
        <v>213</v>
      </c>
      <c r="C116" s="7"/>
      <c r="D116" s="32">
        <v>11</v>
      </c>
      <c r="E116" s="32">
        <v>13</v>
      </c>
      <c r="F116" s="32">
        <v>17</v>
      </c>
      <c r="G116" s="17">
        <v>13</v>
      </c>
      <c r="H116" s="17">
        <v>23</v>
      </c>
      <c r="I116" s="17">
        <v>10</v>
      </c>
      <c r="J116" s="19">
        <v>15</v>
      </c>
      <c r="K116" s="17">
        <v>10</v>
      </c>
      <c r="L116" s="45">
        <v>15</v>
      </c>
      <c r="M116" s="31">
        <f t="shared" si="9"/>
        <v>127</v>
      </c>
    </row>
    <row r="117" spans="1:13">
      <c r="A117" s="9" t="s">
        <v>109</v>
      </c>
      <c r="B117" s="8">
        <v>2343</v>
      </c>
      <c r="C117" s="7"/>
      <c r="D117" s="32">
        <v>36</v>
      </c>
      <c r="E117" s="32">
        <v>239</v>
      </c>
      <c r="F117" s="32">
        <v>326</v>
      </c>
      <c r="G117" s="17">
        <v>322</v>
      </c>
      <c r="H117" s="17">
        <v>429</v>
      </c>
      <c r="I117" s="17">
        <v>268</v>
      </c>
      <c r="J117" s="19">
        <v>375</v>
      </c>
      <c r="K117" s="17">
        <v>162</v>
      </c>
      <c r="L117" s="45">
        <v>230</v>
      </c>
      <c r="M117" s="31">
        <f t="shared" si="9"/>
        <v>2387</v>
      </c>
    </row>
    <row r="118" spans="1:13">
      <c r="A118" s="9" t="s">
        <v>110</v>
      </c>
      <c r="B118" s="8">
        <v>285</v>
      </c>
      <c r="C118" s="7"/>
      <c r="D118" s="32">
        <v>11</v>
      </c>
      <c r="E118" s="32">
        <v>14</v>
      </c>
      <c r="F118" s="32">
        <v>4</v>
      </c>
      <c r="G118" s="17">
        <v>82</v>
      </c>
      <c r="H118" s="17">
        <v>20</v>
      </c>
      <c r="I118" s="17">
        <v>100</v>
      </c>
      <c r="J118" s="19">
        <v>111</v>
      </c>
      <c r="K118" s="17">
        <v>10</v>
      </c>
      <c r="L118" s="45">
        <v>166</v>
      </c>
      <c r="M118" s="31">
        <f t="shared" si="9"/>
        <v>518</v>
      </c>
    </row>
    <row r="119" spans="1:13">
      <c r="A119" s="9" t="s">
        <v>111</v>
      </c>
      <c r="B119" s="8">
        <v>786</v>
      </c>
      <c r="C119" s="7"/>
      <c r="D119" s="32">
        <v>52</v>
      </c>
      <c r="E119" s="32">
        <v>74</v>
      </c>
      <c r="F119" s="32">
        <v>114</v>
      </c>
      <c r="G119" s="17">
        <v>87</v>
      </c>
      <c r="H119" s="17">
        <v>95</v>
      </c>
      <c r="I119" s="17">
        <v>79</v>
      </c>
      <c r="J119" s="19">
        <v>85</v>
      </c>
      <c r="K119" s="17">
        <v>58</v>
      </c>
      <c r="L119" s="45">
        <v>64</v>
      </c>
      <c r="M119" s="31">
        <f t="shared" si="9"/>
        <v>708</v>
      </c>
    </row>
    <row r="120" spans="1:13">
      <c r="A120" s="9" t="s">
        <v>112</v>
      </c>
      <c r="B120" s="8">
        <v>563</v>
      </c>
      <c r="C120" s="7"/>
      <c r="D120" s="32">
        <v>52</v>
      </c>
      <c r="E120" s="32">
        <v>95</v>
      </c>
      <c r="F120" s="32">
        <v>56</v>
      </c>
      <c r="G120" s="17">
        <v>77</v>
      </c>
      <c r="H120" s="17">
        <v>69</v>
      </c>
      <c r="I120" s="17">
        <v>79</v>
      </c>
      <c r="J120" s="19">
        <v>83</v>
      </c>
      <c r="K120" s="17">
        <v>64</v>
      </c>
      <c r="L120" s="45">
        <v>54</v>
      </c>
      <c r="M120" s="31">
        <f t="shared" si="9"/>
        <v>629</v>
      </c>
    </row>
    <row r="121" spans="1:13">
      <c r="A121" s="9" t="s">
        <v>113</v>
      </c>
      <c r="B121" s="8">
        <v>48</v>
      </c>
      <c r="C121" s="7"/>
      <c r="D121" s="32">
        <v>4</v>
      </c>
      <c r="E121" s="32">
        <v>7</v>
      </c>
      <c r="F121" s="32">
        <v>5</v>
      </c>
      <c r="G121" s="17">
        <v>5</v>
      </c>
      <c r="H121" s="17">
        <v>10</v>
      </c>
      <c r="I121" s="17">
        <v>4</v>
      </c>
      <c r="J121" s="19">
        <v>6</v>
      </c>
      <c r="K121" s="17">
        <v>1</v>
      </c>
      <c r="L121" s="45">
        <v>5</v>
      </c>
      <c r="M121" s="31">
        <f t="shared" si="9"/>
        <v>47</v>
      </c>
    </row>
    <row r="122" spans="1:13">
      <c r="A122" s="9" t="s">
        <v>114</v>
      </c>
      <c r="B122" s="8">
        <v>199</v>
      </c>
      <c r="C122" s="7"/>
      <c r="D122" s="32">
        <v>24</v>
      </c>
      <c r="E122" s="32">
        <v>22</v>
      </c>
      <c r="F122" s="32">
        <v>23</v>
      </c>
      <c r="G122" s="17">
        <v>30</v>
      </c>
      <c r="H122" s="17">
        <v>27</v>
      </c>
      <c r="I122" s="17">
        <v>27</v>
      </c>
      <c r="J122" s="19">
        <v>36</v>
      </c>
      <c r="K122" s="17">
        <v>28</v>
      </c>
      <c r="L122" s="45">
        <v>38</v>
      </c>
      <c r="M122" s="31">
        <f>SUM(D122:L122)</f>
        <v>255</v>
      </c>
    </row>
    <row r="123" spans="1:13">
      <c r="A123" s="9" t="s">
        <v>115</v>
      </c>
      <c r="B123" s="8">
        <v>75.090909090909093</v>
      </c>
      <c r="C123" s="7"/>
      <c r="D123" s="32">
        <v>83</v>
      </c>
      <c r="E123" s="32">
        <v>75</v>
      </c>
      <c r="F123" s="32">
        <v>0</v>
      </c>
      <c r="G123" s="17">
        <v>33</v>
      </c>
      <c r="H123" s="17">
        <v>80</v>
      </c>
      <c r="I123" s="17">
        <v>73</v>
      </c>
      <c r="J123" s="19">
        <v>88</v>
      </c>
      <c r="K123" s="17">
        <v>100</v>
      </c>
      <c r="L123" s="45">
        <v>63</v>
      </c>
      <c r="M123" s="43">
        <f>AVERAGE(D123:L123)</f>
        <v>66.111111111111114</v>
      </c>
    </row>
    <row r="124" spans="1:13">
      <c r="A124" s="9" t="s">
        <v>116</v>
      </c>
      <c r="B124" s="8">
        <v>112</v>
      </c>
      <c r="C124" s="7"/>
      <c r="D124" s="32">
        <v>13</v>
      </c>
      <c r="E124" s="32">
        <v>15</v>
      </c>
      <c r="F124" s="32">
        <v>7</v>
      </c>
      <c r="G124" s="17">
        <v>12</v>
      </c>
      <c r="H124" s="17">
        <v>9</v>
      </c>
      <c r="I124" s="17">
        <v>6</v>
      </c>
      <c r="J124" s="19">
        <v>10</v>
      </c>
      <c r="K124" s="17">
        <v>6</v>
      </c>
      <c r="L124" s="45">
        <v>4</v>
      </c>
      <c r="M124" s="31">
        <f t="shared" ref="M124:M135" si="10">SUM(D124:L124)</f>
        <v>82</v>
      </c>
    </row>
    <row r="125" spans="1:13">
      <c r="A125" s="9" t="s">
        <v>117</v>
      </c>
      <c r="B125" s="8">
        <v>268</v>
      </c>
      <c r="C125" s="7"/>
      <c r="D125" s="32">
        <v>13</v>
      </c>
      <c r="E125" s="32">
        <v>17</v>
      </c>
      <c r="F125" s="32">
        <v>29</v>
      </c>
      <c r="G125" s="17">
        <v>13</v>
      </c>
      <c r="H125" s="17">
        <v>27</v>
      </c>
      <c r="I125" s="17">
        <v>39</v>
      </c>
      <c r="J125" s="19">
        <v>18</v>
      </c>
      <c r="K125" s="17">
        <v>13</v>
      </c>
      <c r="L125" s="45">
        <v>23</v>
      </c>
      <c r="M125" s="31">
        <f t="shared" si="10"/>
        <v>192</v>
      </c>
    </row>
    <row r="126" spans="1:13">
      <c r="A126" s="9" t="s">
        <v>118</v>
      </c>
      <c r="B126" s="10">
        <v>68</v>
      </c>
      <c r="C126" s="7"/>
      <c r="D126" s="32">
        <v>5</v>
      </c>
      <c r="E126" s="32">
        <v>2</v>
      </c>
      <c r="F126" s="32">
        <v>2</v>
      </c>
      <c r="G126" s="17">
        <v>0</v>
      </c>
      <c r="H126" s="17">
        <v>2</v>
      </c>
      <c r="I126" s="17">
        <v>7</v>
      </c>
      <c r="J126" s="19">
        <v>5</v>
      </c>
      <c r="K126" s="17">
        <v>0</v>
      </c>
      <c r="L126" s="45">
        <v>9</v>
      </c>
      <c r="M126" s="31">
        <f t="shared" si="10"/>
        <v>32</v>
      </c>
    </row>
    <row r="127" spans="1:13">
      <c r="A127" s="9" t="s">
        <v>119</v>
      </c>
      <c r="B127" s="8">
        <v>293</v>
      </c>
      <c r="C127" s="7"/>
      <c r="D127" s="32">
        <v>1</v>
      </c>
      <c r="E127" s="32">
        <v>1</v>
      </c>
      <c r="F127" s="32">
        <v>0</v>
      </c>
      <c r="G127" s="17">
        <v>23</v>
      </c>
      <c r="H127" s="17">
        <v>24</v>
      </c>
      <c r="I127" s="17">
        <v>32</v>
      </c>
      <c r="J127" s="19">
        <v>29</v>
      </c>
      <c r="K127" s="17">
        <v>15</v>
      </c>
      <c r="L127" s="45">
        <v>16</v>
      </c>
      <c r="M127" s="31">
        <f t="shared" si="10"/>
        <v>141</v>
      </c>
    </row>
    <row r="128" spans="1:13">
      <c r="A128" s="9" t="s">
        <v>120</v>
      </c>
      <c r="B128" s="8">
        <v>742</v>
      </c>
      <c r="C128" s="7"/>
      <c r="D128" s="32">
        <v>29</v>
      </c>
      <c r="E128" s="32">
        <v>15</v>
      </c>
      <c r="F128" s="32">
        <v>17</v>
      </c>
      <c r="G128" s="17">
        <v>294</v>
      </c>
      <c r="H128" s="17">
        <v>275</v>
      </c>
      <c r="I128" s="17">
        <v>274</v>
      </c>
      <c r="J128" s="19">
        <v>20</v>
      </c>
      <c r="K128" s="17">
        <v>56</v>
      </c>
      <c r="L128" s="45">
        <v>20</v>
      </c>
      <c r="M128" s="31">
        <f t="shared" si="10"/>
        <v>1000</v>
      </c>
    </row>
    <row r="129" spans="1:13">
      <c r="A129" s="9" t="s">
        <v>121</v>
      </c>
      <c r="B129" s="10">
        <v>21</v>
      </c>
      <c r="C129" s="7"/>
      <c r="D129" s="32">
        <v>2</v>
      </c>
      <c r="E129" s="24" t="s">
        <v>142</v>
      </c>
      <c r="F129" s="32">
        <v>2</v>
      </c>
      <c r="G129" s="38" t="s">
        <v>142</v>
      </c>
      <c r="H129" s="38" t="s">
        <v>142</v>
      </c>
      <c r="I129" s="17">
        <v>2</v>
      </c>
      <c r="J129" s="19">
        <v>0</v>
      </c>
      <c r="K129" s="17">
        <v>2</v>
      </c>
      <c r="L129" s="9"/>
      <c r="M129" s="31">
        <f t="shared" si="10"/>
        <v>8</v>
      </c>
    </row>
    <row r="130" spans="1:13">
      <c r="A130" s="9" t="s">
        <v>122</v>
      </c>
      <c r="B130" s="8">
        <v>2</v>
      </c>
      <c r="C130" s="7"/>
      <c r="D130" s="32">
        <v>1</v>
      </c>
      <c r="E130" s="24" t="s">
        <v>142</v>
      </c>
      <c r="F130" s="32">
        <v>0</v>
      </c>
      <c r="G130" s="17">
        <v>0</v>
      </c>
      <c r="H130" s="38" t="s">
        <v>142</v>
      </c>
      <c r="I130" s="17">
        <v>0</v>
      </c>
      <c r="J130" s="19">
        <v>0</v>
      </c>
      <c r="K130" s="17">
        <v>0</v>
      </c>
      <c r="L130" s="9"/>
      <c r="M130" s="31">
        <f t="shared" si="10"/>
        <v>1</v>
      </c>
    </row>
    <row r="131" spans="1:13">
      <c r="A131" s="9" t="s">
        <v>123</v>
      </c>
      <c r="B131" s="8">
        <v>54719</v>
      </c>
      <c r="C131" s="7"/>
      <c r="D131" s="32">
        <v>3509</v>
      </c>
      <c r="E131" s="32">
        <v>4376</v>
      </c>
      <c r="F131" s="32">
        <v>9973</v>
      </c>
      <c r="G131" s="17">
        <v>6420</v>
      </c>
      <c r="H131" s="17">
        <v>7724</v>
      </c>
      <c r="I131" s="17">
        <v>7293</v>
      </c>
      <c r="J131" s="19">
        <v>8001</v>
      </c>
      <c r="K131" s="17">
        <v>7244</v>
      </c>
      <c r="L131" s="45">
        <v>6131</v>
      </c>
      <c r="M131" s="31">
        <f t="shared" si="10"/>
        <v>60671</v>
      </c>
    </row>
    <row r="132" spans="1:13" s="22" customFormat="1">
      <c r="A132" s="14" t="s">
        <v>124</v>
      </c>
      <c r="B132" s="23">
        <v>0</v>
      </c>
      <c r="C132" s="13"/>
      <c r="D132" s="24">
        <v>0</v>
      </c>
      <c r="E132" s="24">
        <v>0</v>
      </c>
      <c r="F132" s="24">
        <v>0</v>
      </c>
      <c r="G132" s="38" t="s">
        <v>142</v>
      </c>
      <c r="H132" s="24">
        <v>0</v>
      </c>
      <c r="I132" s="24">
        <v>1100</v>
      </c>
      <c r="J132" s="25">
        <v>0</v>
      </c>
      <c r="K132" s="17">
        <v>0</v>
      </c>
      <c r="L132" s="45">
        <v>0</v>
      </c>
      <c r="M132" s="31">
        <f t="shared" si="10"/>
        <v>1100</v>
      </c>
    </row>
    <row r="133" spans="1:13">
      <c r="A133" s="14" t="s">
        <v>125</v>
      </c>
      <c r="B133" s="23">
        <v>144808</v>
      </c>
      <c r="C133" s="13"/>
      <c r="D133" s="24">
        <v>2580</v>
      </c>
      <c r="E133" s="24">
        <v>820</v>
      </c>
      <c r="F133" s="24">
        <v>9342</v>
      </c>
      <c r="G133" s="24">
        <v>15640</v>
      </c>
      <c r="H133" s="24">
        <v>14182</v>
      </c>
      <c r="I133" s="24">
        <v>15833</v>
      </c>
      <c r="J133" s="25">
        <v>6607</v>
      </c>
      <c r="K133" s="17">
        <v>3480</v>
      </c>
      <c r="L133" s="45">
        <v>12301</v>
      </c>
      <c r="M133" s="31">
        <f t="shared" si="10"/>
        <v>80785</v>
      </c>
    </row>
    <row r="134" spans="1:13" s="22" customFormat="1">
      <c r="A134" s="14" t="s">
        <v>126</v>
      </c>
      <c r="B134" s="23">
        <v>0</v>
      </c>
      <c r="C134" s="13"/>
      <c r="D134" s="24">
        <v>0</v>
      </c>
      <c r="E134" s="24">
        <v>0</v>
      </c>
      <c r="F134" s="24">
        <v>0</v>
      </c>
      <c r="G134" s="38" t="s">
        <v>142</v>
      </c>
      <c r="H134" s="24">
        <v>0</v>
      </c>
      <c r="I134" s="24">
        <v>1440</v>
      </c>
      <c r="J134" s="25">
        <v>0</v>
      </c>
      <c r="K134" s="17">
        <v>0</v>
      </c>
      <c r="L134" s="45">
        <v>0</v>
      </c>
      <c r="M134" s="31">
        <f t="shared" si="10"/>
        <v>1440</v>
      </c>
    </row>
    <row r="135" spans="1:13">
      <c r="A135" s="14" t="s">
        <v>127</v>
      </c>
      <c r="B135" s="23">
        <v>8180</v>
      </c>
      <c r="C135" s="13"/>
      <c r="D135" s="24">
        <v>0</v>
      </c>
      <c r="E135" s="24">
        <v>320</v>
      </c>
      <c r="F135" s="24">
        <v>0</v>
      </c>
      <c r="G135" s="24">
        <v>0</v>
      </c>
      <c r="H135" s="24">
        <v>0</v>
      </c>
      <c r="I135" s="24">
        <v>1225</v>
      </c>
      <c r="J135" s="25">
        <v>0</v>
      </c>
      <c r="K135" s="17">
        <v>0</v>
      </c>
      <c r="L135" s="45">
        <v>5370</v>
      </c>
      <c r="M135" s="31">
        <f t="shared" si="10"/>
        <v>6915</v>
      </c>
    </row>
    <row r="136" spans="1:13" s="22" customFormat="1">
      <c r="A136" s="14" t="s">
        <v>128</v>
      </c>
      <c r="B136" s="23">
        <v>0</v>
      </c>
      <c r="C136" s="13"/>
      <c r="D136" s="24">
        <v>0</v>
      </c>
      <c r="E136" s="24">
        <v>0</v>
      </c>
      <c r="F136" s="24">
        <v>0</v>
      </c>
      <c r="G136" s="38" t="s">
        <v>142</v>
      </c>
      <c r="H136" s="24">
        <v>0</v>
      </c>
      <c r="I136" s="24">
        <v>1585</v>
      </c>
      <c r="J136" s="25">
        <v>0</v>
      </c>
      <c r="K136" s="17">
        <v>12080</v>
      </c>
      <c r="L136" s="45">
        <v>0</v>
      </c>
      <c r="M136" s="31">
        <f>SUM(D136:L136)</f>
        <v>13665</v>
      </c>
    </row>
    <row r="137" spans="1:13">
      <c r="A137" s="9" t="s">
        <v>129</v>
      </c>
      <c r="B137" s="8">
        <v>30264</v>
      </c>
      <c r="C137" s="7"/>
      <c r="D137" s="32">
        <v>30220</v>
      </c>
      <c r="E137" s="32">
        <v>30245</v>
      </c>
      <c r="F137" s="32">
        <v>30237</v>
      </c>
      <c r="G137" s="17">
        <v>30239</v>
      </c>
      <c r="H137" s="17">
        <v>30242</v>
      </c>
      <c r="I137" s="17">
        <v>30242</v>
      </c>
      <c r="J137" s="19">
        <v>30282</v>
      </c>
      <c r="K137" s="17">
        <v>30377</v>
      </c>
      <c r="L137" s="45">
        <v>30387</v>
      </c>
      <c r="M137" s="44">
        <v>30387</v>
      </c>
    </row>
    <row r="138" spans="1:13">
      <c r="A138" s="9" t="s">
        <v>130</v>
      </c>
      <c r="B138" s="8">
        <v>5664</v>
      </c>
      <c r="C138" s="7"/>
      <c r="D138" s="32">
        <v>676</v>
      </c>
      <c r="E138" s="32">
        <v>727</v>
      </c>
      <c r="F138" s="32">
        <v>657</v>
      </c>
      <c r="G138" s="17">
        <v>504</v>
      </c>
      <c r="H138" s="17">
        <v>393</v>
      </c>
      <c r="I138" s="17">
        <v>418</v>
      </c>
      <c r="J138" s="19">
        <v>448</v>
      </c>
      <c r="K138" s="17">
        <v>360</v>
      </c>
      <c r="L138" s="45">
        <v>454</v>
      </c>
      <c r="M138" s="31">
        <f>SUM(D138:L138)</f>
        <v>4637</v>
      </c>
    </row>
    <row r="139" spans="1:13">
      <c r="A139" s="9" t="s">
        <v>131</v>
      </c>
      <c r="B139" s="8">
        <v>732</v>
      </c>
      <c r="C139" s="7"/>
      <c r="D139" s="32">
        <v>84</v>
      </c>
      <c r="E139" s="32">
        <v>59</v>
      </c>
      <c r="F139" s="32">
        <v>37</v>
      </c>
      <c r="G139" s="17">
        <v>36</v>
      </c>
      <c r="H139" s="17">
        <v>57</v>
      </c>
      <c r="I139" s="17">
        <v>41</v>
      </c>
      <c r="J139" s="19">
        <v>46</v>
      </c>
      <c r="K139" s="17">
        <v>106</v>
      </c>
      <c r="L139" s="45">
        <v>113</v>
      </c>
      <c r="M139" s="31">
        <f t="shared" ref="M139:M140" si="11">SUM(D139:L139)</f>
        <v>579</v>
      </c>
    </row>
    <row r="140" spans="1:13">
      <c r="A140" s="9" t="s">
        <v>132</v>
      </c>
      <c r="B140" s="8">
        <v>2168</v>
      </c>
      <c r="C140" s="7"/>
      <c r="D140" s="32">
        <v>171</v>
      </c>
      <c r="E140" s="32">
        <v>195</v>
      </c>
      <c r="F140" s="32">
        <v>61</v>
      </c>
      <c r="G140" s="17">
        <v>106</v>
      </c>
      <c r="H140" s="17">
        <v>333</v>
      </c>
      <c r="I140" s="17">
        <v>69</v>
      </c>
      <c r="J140" s="19">
        <v>263</v>
      </c>
      <c r="K140" s="17">
        <v>67</v>
      </c>
      <c r="L140" s="45">
        <v>18</v>
      </c>
      <c r="M140" s="31">
        <f t="shared" si="11"/>
        <v>1283</v>
      </c>
    </row>
  </sheetData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Totals and 2021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O'Reilly</dc:creator>
  <cp:lastModifiedBy>Rachel Fleming</cp:lastModifiedBy>
  <dcterms:created xsi:type="dcterms:W3CDTF">2021-03-29T11:10:24Z</dcterms:created>
  <dcterms:modified xsi:type="dcterms:W3CDTF">2021-10-29T16:27:32Z</dcterms:modified>
</cp:coreProperties>
</file>