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anagement Reports 2021\"/>
    </mc:Choice>
  </mc:AlternateContent>
  <xr:revisionPtr revIDLastSave="0" documentId="13_ncr:1_{053E6656-90AB-4E86-95E4-6DCE946ABE83}" xr6:coauthVersionLast="45" xr6:coauthVersionMax="45" xr10:uidLastSave="{00000000-0000-0000-0000-000000000000}"/>
  <bookViews>
    <workbookView xWindow="-120" yWindow="-120" windowWidth="23280" windowHeight="12600" xr2:uid="{00000000-000D-0000-FFFF-FFFF00000000}"/>
  </bookViews>
  <sheets>
    <sheet name="2020 Totals and 2021 Figur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8" i="2" l="1"/>
  <c r="H132" i="2"/>
  <c r="H133" i="2"/>
  <c r="H134" i="2"/>
  <c r="H135" i="2"/>
  <c r="H136" i="2"/>
  <c r="H131" i="2"/>
  <c r="H130" i="2"/>
  <c r="H129" i="2"/>
  <c r="H139" i="2"/>
  <c r="H140" i="2"/>
  <c r="H138" i="2"/>
  <c r="H125" i="2"/>
  <c r="H126" i="2"/>
  <c r="H127" i="2"/>
  <c r="H124" i="2"/>
  <c r="H123" i="2"/>
  <c r="H113" i="2"/>
  <c r="H114" i="2"/>
  <c r="H115" i="2"/>
  <c r="H116" i="2"/>
  <c r="H117" i="2"/>
  <c r="H118" i="2"/>
  <c r="H119" i="2"/>
  <c r="H120" i="2"/>
  <c r="H121" i="2"/>
  <c r="H122" i="2"/>
  <c r="H112" i="2"/>
  <c r="H108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87" i="2"/>
  <c r="H84" i="2"/>
  <c r="H78" i="2"/>
  <c r="H76" i="2"/>
  <c r="H75" i="2"/>
  <c r="H64" i="2"/>
  <c r="H65" i="2"/>
  <c r="H66" i="2"/>
  <c r="H67" i="2"/>
  <c r="H68" i="2"/>
  <c r="H69" i="2"/>
  <c r="H70" i="2"/>
  <c r="H63" i="2"/>
  <c r="H62" i="2"/>
  <c r="H59" i="2"/>
  <c r="H60" i="2"/>
  <c r="H61" i="2"/>
  <c r="H58" i="2"/>
  <c r="H50" i="2"/>
  <c r="H51" i="2"/>
  <c r="H52" i="2"/>
  <c r="H53" i="2"/>
  <c r="H54" i="2"/>
  <c r="H55" i="2"/>
  <c r="H56" i="2"/>
  <c r="H49" i="2"/>
  <c r="H45" i="2"/>
  <c r="H44" i="2"/>
  <c r="H34" i="2"/>
  <c r="H35" i="2"/>
  <c r="H36" i="2"/>
  <c r="H37" i="2"/>
  <c r="H38" i="2"/>
  <c r="H39" i="2"/>
  <c r="H40" i="2"/>
  <c r="H41" i="2"/>
  <c r="H42" i="2"/>
  <c r="H33" i="2"/>
  <c r="H26" i="2"/>
  <c r="H27" i="2"/>
  <c r="H28" i="2"/>
  <c r="H29" i="2"/>
  <c r="H30" i="2"/>
  <c r="H31" i="2"/>
  <c r="H25" i="2"/>
  <c r="H24" i="2"/>
  <c r="H20" i="2"/>
  <c r="H18" i="2"/>
  <c r="H17" i="2"/>
  <c r="H15" i="2"/>
  <c r="H14" i="2"/>
  <c r="H13" i="2"/>
  <c r="H12" i="2"/>
  <c r="H11" i="2"/>
  <c r="H10" i="2"/>
  <c r="H5" i="2"/>
  <c r="H6" i="2"/>
  <c r="H7" i="2"/>
  <c r="H8" i="2"/>
  <c r="H9" i="2"/>
  <c r="H4" i="2"/>
  <c r="H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tc={3CBFF8E7-00F2-459C-A6D9-995F37647945}</author>
    <author>tc={07A04325-4497-44E9-956C-DFD67BC971EB}</author>
    <author>tc={F0EC295B-6AD1-4A24-91CE-E9F51DCF32A8}</author>
    <author>tc={D35C3D02-51DD-4032-8384-D782B571A7FF}</author>
    <author>tc={2888E5DD-EFA9-46A3-9F02-62AC22AFDEC9}</author>
    <author>tc={75B672B4-73BC-4668-9412-C87F2ABBD240}</author>
    <author>tc={4357386F-D468-4610-83B3-5EE77AD3D70D}</author>
    <author>tc={D08C1709-748A-4696-9F2C-20589B02C2F5}</author>
    <author>tc={2FDEEB27-8A7D-4F19-85A4-F8B8F9FC11BA}</author>
    <author>tc={B168817E-F8B0-49C1-9BBB-87B30C1D09C0}</author>
    <author>tc={0296766A-1C64-444F-AD3B-5B579838D93B}</author>
    <author>tc={185D7D4C-6F02-4A0E-AD73-B6401A8531A9}</author>
    <author>tc={FC3C3C7D-AE8B-4A43-A5E5-7BD9705E5996}</author>
    <author>tc={64D08383-DCB7-4C2F-9E52-BCDC8A32EC83}</author>
    <author>tc={1A123C18-41D1-4BAA-85B7-E24E31FA047A}</author>
    <author>tc={FE78C31F-E986-4049-A61B-5FB024FF22FA}</author>
    <author>tc={6C42DFF2-6139-41D3-9318-21FB33DD8267}</author>
    <author>tc={333AAD04-13C1-4A2F-AA1F-E4A491FB1B53}</author>
    <author>tc={2BC6B76F-A905-4F02-9328-F7CA9132A03D}</author>
    <author>tc={57D4C29B-1C3E-4A4A-B195-CED16CD04FC9}</author>
    <author>tc={96E0BBD5-B962-421F-AC73-178624EDF2BE}</author>
    <author>tc={6E21A73D-E98F-4EB9-84B8-E3E9F292B8BA}</author>
    <author>tc={599147DA-0002-4B07-AEE3-C72570BBB927}</author>
    <author>tc={4108990E-E01B-4956-BA87-C818FD878123}</author>
    <author>tc={B6643BAC-58ED-44E8-A68D-F53FC7AC3034}</author>
    <author>tc={DC779DB3-969F-48BF-A036-C6B67A1DDCA4}</author>
    <author>tc={C0C9E808-4993-4AE8-A24A-AAF875324C8F}</author>
    <author>tc={2DA85DCB-5146-4109-8A83-909B1C69D7AA}</author>
    <author>tc={7813ADA6-C8B9-433B-895D-051DEA945AB6}</author>
    <author>tc={FF1C5ABF-45D2-48E4-AC0F-6AD3AEFE20AD}</author>
    <author>tc={764CB9A4-E41A-42FA-A0CA-4835B47929BC}</author>
    <author>tc={4518633A-FDA0-45E0-85E7-3FAA2522038E}</author>
    <author>tc={0F455F9A-E291-406C-B169-142D28B3A805}</author>
    <author>tc={AE07F226-0A46-44DD-ADEC-7A08950E0E6D}</author>
    <author>tc={721C772F-07B1-497B-A9C5-B85A7B633CB8}</author>
    <author>tc={ED51E351-B5BA-4212-BB18-03BD576C0397}</author>
    <author>tc={0936C823-CB37-4854-A6BA-74DF2F326326}</author>
    <author>tc={58E853AB-C273-4DEF-9BD4-F68A94EAD663}</author>
    <author>tc={04366BB7-662D-4392-8714-86284B678322}</author>
    <author>tc={7E81A28F-0E9E-4ABC-AC36-B5D9D2913868}</author>
    <author>tc={22FF1C0B-EF63-43BB-A012-41D92EF9B2F8}</author>
    <author>tc={9CEF2F57-C06B-4C2B-A76E-284DD1E1FCAB}</author>
  </authors>
  <commentList>
    <comment ref="B10" authorId="0" shapeId="0" xr:uid="{3CBFF8E7-00F2-459C-A6D9-995F37647945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H10" authorId="1" shapeId="0" xr:uid="{07A04325-4497-44E9-956C-DFD67BC971EB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6" authorId="2" shapeId="0" xr:uid="{F0EC295B-6AD1-4A24-91CE-E9F51DCF32A8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H16" authorId="3" shapeId="0" xr:uid="{D35C3D02-51DD-4032-8384-D782B571A7FF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7" authorId="4" shapeId="0" xr:uid="{2888E5DD-EFA9-46A3-9F02-62AC22AFDEC9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H17" authorId="5" shapeId="0" xr:uid="{75B672B4-73BC-4668-9412-C87F2ABBD240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8" authorId="6" shapeId="0" xr:uid="{4357386F-D468-4610-83B3-5EE77AD3D70D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H18" authorId="7" shapeId="0" xr:uid="{D08C1709-748A-4696-9F2C-20589B02C2F5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9" authorId="8" shapeId="0" xr:uid="{2FDEEB27-8A7D-4F19-85A4-F8B8F9FC11BA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H19" authorId="9" shapeId="0" xr:uid="{B168817E-F8B0-49C1-9BBB-87B30C1D09C0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32" authorId="10" shapeId="0" xr:uid="{0296766A-1C64-444F-AD3B-5B579838D93B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H32" authorId="11" shapeId="0" xr:uid="{185D7D4C-6F02-4A0E-AD73-B6401A8531A9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43" authorId="12" shapeId="0" xr:uid="{FC3C3C7D-AE8B-4A43-A5E5-7BD9705E5996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H43" authorId="13" shapeId="0" xr:uid="{64D08383-DCB7-4C2F-9E52-BCDC8A32EC83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57" authorId="14" shapeId="0" xr:uid="{1A123C18-41D1-4BAA-85B7-E24E31FA047A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Monthly figure depends on the number of working days in the month.</t>
      </text>
    </comment>
    <comment ref="H57" authorId="15" shapeId="0" xr:uid="{FE78C31F-E986-4049-A61B-5FB024FF22FA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Monthly figure depends on the number of working days in the month.</t>
      </text>
    </comment>
    <comment ref="B62" authorId="16" shapeId="0" xr:uid="{6C42DFF2-6139-41D3-9318-21FB33DD8267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H62" authorId="17" shapeId="0" xr:uid="{333AAD04-13C1-4A2F-AA1F-E4A491FB1B53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74" authorId="18" shapeId="0" xr:uid="{2BC6B76F-A905-4F02-9328-F7CA9132A03D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H74" authorId="19" shapeId="0" xr:uid="{57D4C29B-1C3E-4A4A-B195-CED16CD04FC9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77" authorId="20" shapeId="0" xr:uid="{96E0BBD5-B962-421F-AC73-178624EDF2BE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H77" authorId="21" shapeId="0" xr:uid="{6E21A73D-E98F-4EB9-84B8-E3E9F292B8BA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79" authorId="22" shapeId="0" xr:uid="{599147DA-0002-4B07-AEE3-C72570BBB927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H79" authorId="23" shapeId="0" xr:uid="{4108990E-E01B-4956-BA87-C818FD878123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80" authorId="24" shapeId="0" xr:uid="{B6643BAC-58ED-44E8-A68D-F53FC7AC3034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H80" authorId="25" shapeId="0" xr:uid="{DC779DB3-969F-48BF-A036-C6B67A1DDCA4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81" authorId="26" shapeId="0" xr:uid="{C0C9E808-4993-4AE8-A24A-AAF875324C8F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H81" authorId="27" shapeId="0" xr:uid="{2DA85DCB-5146-4109-8A83-909B1C69D7AA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82" authorId="28" shapeId="0" xr:uid="{7813ADA6-C8B9-433B-895D-051DEA945AB6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H82" authorId="29" shapeId="0" xr:uid="{FF1C5ABF-45D2-48E4-AC0F-6AD3AEFE20AD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83" authorId="30" shapeId="0" xr:uid="{764CB9A4-E41A-42FA-A0CA-4835B47929BC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H83" authorId="31" shapeId="0" xr:uid="{4518633A-FDA0-45E0-85E7-3FAA2522038E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06" authorId="32" shapeId="0" xr:uid="{0F455F9A-E291-406C-B169-142D28B3A805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H106" authorId="33" shapeId="0" xr:uid="{AE07F226-0A46-44DD-ADEC-7A08950E0E6D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07" authorId="34" shapeId="0" xr:uid="{721C772F-07B1-497B-A9C5-B85A7B633CB8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H107" authorId="35" shapeId="0" xr:uid="{ED51E351-B5BA-4212-BB18-03BD576C0397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08" authorId="36" shapeId="0" xr:uid="{0936C823-CB37-4854-A6BA-74DF2F326326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H108" authorId="37" shapeId="0" xr:uid="{58E853AB-C273-4DEF-9BD4-F68A94EAD663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23" authorId="38" shapeId="0" xr:uid="{04366BB7-662D-4392-8714-86284B678322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H123" authorId="39" shapeId="0" xr:uid="{7E81A28F-0E9E-4ABC-AC36-B5D9D2913868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37" authorId="40" shapeId="0" xr:uid="{22FF1C0B-EF63-43BB-A012-41D92EF9B2F8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H137" authorId="41" shapeId="0" xr:uid="{9CEF2F57-C06B-4C2B-A76E-284DD1E1FCAB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</commentList>
</comments>
</file>

<file path=xl/sharedStrings.xml><?xml version="1.0" encoding="utf-8"?>
<sst xmlns="http://schemas.openxmlformats.org/spreadsheetml/2006/main" count="178" uniqueCount="146">
  <si>
    <t>Corporate Performance and Change Management</t>
  </si>
  <si>
    <t>Statistic Name</t>
  </si>
  <si>
    <t>Jan-21</t>
  </si>
  <si>
    <t>Number of Customer Queries received</t>
  </si>
  <si>
    <t>Number of Customer Queries closed within deadline</t>
  </si>
  <si>
    <t>Number of Members Reps received</t>
  </si>
  <si>
    <t>Number of Members Reps closed within deadline</t>
  </si>
  <si>
    <t>Number of Freedom of Information/Data Access Requests responded to</t>
  </si>
  <si>
    <t>Number of Citizens who actively engaged in Council consultations (incl. consultation portal, citizen surveys and PB votes)</t>
  </si>
  <si>
    <t>Telephone calls answered</t>
  </si>
  <si>
    <t>Answered within 20 seconds (%)</t>
  </si>
  <si>
    <t>Media queries responded to</t>
  </si>
  <si>
    <t>Fix your street queries responded to</t>
  </si>
  <si>
    <t>Social Media Reach</t>
  </si>
  <si>
    <t>Social Media Engagement</t>
  </si>
  <si>
    <t>Web pages opened</t>
  </si>
  <si>
    <t>Staff employed - WTE</t>
  </si>
  <si>
    <t>Percentage attendance rate on courses</t>
  </si>
  <si>
    <t>Percentage of Training Programme for 2020 delivered (April to April)</t>
  </si>
  <si>
    <t>Apprenticeships/graduates</t>
  </si>
  <si>
    <t xml:space="preserve">Number of Customer Care Queries/Complaints received in Irish </t>
  </si>
  <si>
    <t>Economic, Enterprise and Tourism Development</t>
  </si>
  <si>
    <t>LEO - jobs supported</t>
  </si>
  <si>
    <t>LEO - projects approved</t>
  </si>
  <si>
    <t>LEO - training participants</t>
  </si>
  <si>
    <t>LEO - mentoring sessions</t>
  </si>
  <si>
    <t>Business support grants spend</t>
  </si>
  <si>
    <t>Business support grant spend (projects)</t>
  </si>
  <si>
    <t>Business initiative with Chamber meetings held</t>
  </si>
  <si>
    <t>Shopfront grants paid</t>
  </si>
  <si>
    <t>Grange Castle jobs sustained</t>
  </si>
  <si>
    <t>Library - visitors actual</t>
  </si>
  <si>
    <t>Library - visitors online</t>
  </si>
  <si>
    <t>Library - items borrowed</t>
  </si>
  <si>
    <t>Library - computer sessions</t>
  </si>
  <si>
    <t>Libraries - events hosted</t>
  </si>
  <si>
    <t>Library wi-fi users</t>
  </si>
  <si>
    <t>Arts grants paid</t>
  </si>
  <si>
    <t>Arts events hosted</t>
  </si>
  <si>
    <t>Visitors civic theatre</t>
  </si>
  <si>
    <t>Visitors Rua Red</t>
  </si>
  <si>
    <t>GC Jobs (Construction)</t>
  </si>
  <si>
    <t>SDCC Investment in Tourism Projects</t>
  </si>
  <si>
    <t>SDCC Investment in Grange Castle Business Park Projects</t>
  </si>
  <si>
    <t>Environment, Water &amp; Climate Change</t>
  </si>
  <si>
    <t>Grass cut - Hectares</t>
  </si>
  <si>
    <t>Trees inspected</t>
  </si>
  <si>
    <t>Trees pruned</t>
  </si>
  <si>
    <t>Trees removed</t>
  </si>
  <si>
    <t>Trees planted</t>
  </si>
  <si>
    <t>Tonnage of waste collected - street bins</t>
  </si>
  <si>
    <t>Tonnage of waste collected - litter/illegal dumping</t>
  </si>
  <si>
    <t>Tonnage of waste collected - road sweeping/gullies</t>
  </si>
  <si>
    <t>Km. of roads swept monthly</t>
  </si>
  <si>
    <t>Derelict site/Dangerous building inspections</t>
  </si>
  <si>
    <t>No. of environmnent inspections</t>
  </si>
  <si>
    <t>Litter - fines issued</t>
  </si>
  <si>
    <t>No. of waste enforcement notices issued</t>
  </si>
  <si>
    <t>% of unaccounted for water</t>
  </si>
  <si>
    <t>Drinking water network repairs completed</t>
  </si>
  <si>
    <t>Water pollution incidents dealt with</t>
  </si>
  <si>
    <t>Plastic bottles saved through use of drinking water from fountains</t>
  </si>
  <si>
    <t>Number of environmental/climate action awareness sessions</t>
  </si>
  <si>
    <t>No. of dogs impounded</t>
  </si>
  <si>
    <t>Number of horses impounded</t>
  </si>
  <si>
    <t>DFB fire incidents mobilised</t>
  </si>
  <si>
    <t>DFB Ambulance incidents mobilised</t>
  </si>
  <si>
    <t>Housing, Social and Community Development</t>
  </si>
  <si>
    <t>Total housing stock</t>
  </si>
  <si>
    <t>Construction starts</t>
  </si>
  <si>
    <t>Construction completions</t>
  </si>
  <si>
    <t>Total housing needs assessed</t>
  </si>
  <si>
    <t>Allocations - New Tenancies</t>
  </si>
  <si>
    <t>No. of voids</t>
  </si>
  <si>
    <t>Time taken to re-let dwellings (weeks)</t>
  </si>
  <si>
    <t>Total RAS units</t>
  </si>
  <si>
    <t>Total HAP units</t>
  </si>
  <si>
    <t>Total units leased</t>
  </si>
  <si>
    <t>No. of housing grants approved</t>
  </si>
  <si>
    <t>Housing Maintainence requests received</t>
  </si>
  <si>
    <t>Housing Maintainence requests completed</t>
  </si>
  <si>
    <t>No. of PRTB Inspections</t>
  </si>
  <si>
    <t>Total PPN registrations</t>
  </si>
  <si>
    <t>Planned Maintenance - units completed</t>
  </si>
  <si>
    <t>No. of community grants issued</t>
  </si>
  <si>
    <t>No. of sports programmes</t>
  </si>
  <si>
    <t>No. of community events</t>
  </si>
  <si>
    <t>No. of sports programme participants</t>
  </si>
  <si>
    <t>No. of community event participants</t>
  </si>
  <si>
    <t>Visitors to leisure facilities</t>
  </si>
  <si>
    <t>BER inspections</t>
  </si>
  <si>
    <t>BER Certs published</t>
  </si>
  <si>
    <t>Mechanical Inspections</t>
  </si>
  <si>
    <t>Energy upgrades completed</t>
  </si>
  <si>
    <t>Electricial inspections completed</t>
  </si>
  <si>
    <t>No of anti-social incidents reported</t>
  </si>
  <si>
    <t>No of actions taken in response to reports</t>
  </si>
  <si>
    <t>JPC and Policing Fora meetings held</t>
  </si>
  <si>
    <t>No of Local Festivals supported</t>
  </si>
  <si>
    <t>DPG Works</t>
  </si>
  <si>
    <t>Tidy Towns Groups Supported</t>
  </si>
  <si>
    <t>No. of CE participants</t>
  </si>
  <si>
    <t>% of CE participants allocated</t>
  </si>
  <si>
    <t>Land Use, Planning and Transportation</t>
  </si>
  <si>
    <t>Planning applications received - new housing</t>
  </si>
  <si>
    <t>Planning applications received - new housing (units)</t>
  </si>
  <si>
    <t>Planning granted new houses - applications</t>
  </si>
  <si>
    <t>Planning granted new houses - applications (units)</t>
  </si>
  <si>
    <t>Planning applications housing - applications</t>
  </si>
  <si>
    <t>Planning applications housing - applications (units)</t>
  </si>
  <si>
    <t>Planning Refused - no of houses</t>
  </si>
  <si>
    <t>Planning applications - other</t>
  </si>
  <si>
    <t>Planning other - no granted</t>
  </si>
  <si>
    <t>Planning other - no. refused</t>
  </si>
  <si>
    <t>Additional information requests - all classes</t>
  </si>
  <si>
    <t>% decisions upheld by ABP</t>
  </si>
  <si>
    <t>Pre planning meetings held</t>
  </si>
  <si>
    <t>Planning enforcements initiated</t>
  </si>
  <si>
    <t>Enforcement files closed</t>
  </si>
  <si>
    <t>Building control inspections (number of units inspected)</t>
  </si>
  <si>
    <t>Commencement notices received (number of units commencing)</t>
  </si>
  <si>
    <t>TIC requests received</t>
  </si>
  <si>
    <t>TIC completions</t>
  </si>
  <si>
    <t>Area of footpath repaired in m2</t>
  </si>
  <si>
    <t>Area of new footpath in m2</t>
  </si>
  <si>
    <t>Area of road repaired in m2</t>
  </si>
  <si>
    <t>Area of new road in m2</t>
  </si>
  <si>
    <t xml:space="preserve">Area of cycle track repaired in m2 </t>
  </si>
  <si>
    <t>Area of new cycle track in m2</t>
  </si>
  <si>
    <t>No of public lights in charge</t>
  </si>
  <si>
    <t>No of public lights repaired</t>
  </si>
  <si>
    <t>Traffic lights repaired</t>
  </si>
  <si>
    <t>Public Lighting LED Programme</t>
  </si>
  <si>
    <t xml:space="preserve">2020 Totals </t>
  </si>
  <si>
    <t>2020 Totals</t>
  </si>
  <si>
    <t>Feb-21</t>
  </si>
  <si>
    <t>Notes</t>
  </si>
  <si>
    <t>All figures are cumulative except where you see a comment inserted.</t>
  </si>
  <si>
    <t>2021 monthly figures are subject to correction.</t>
  </si>
  <si>
    <t>2021 Totals to date</t>
  </si>
  <si>
    <t>Mar-21</t>
  </si>
  <si>
    <t>Apr-21</t>
  </si>
  <si>
    <t>March &amp; April figure not available due to new system being implemented. Figure will be provided when available.</t>
  </si>
  <si>
    <t>April figure not available due to new system being implemented. Figure will be provided when available.</t>
  </si>
  <si>
    <t>N/A</t>
  </si>
  <si>
    <t>Where N/A appears, figure will be inserted once provided.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</si>
</sst>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vertical="top" wrapText="1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NumberFormat="1" applyFont="1" applyBorder="1"/>
    <xf numFmtId="0" fontId="1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Fill="1" applyBorder="1" applyAlignment="1">
      <alignment horizontal="left"/>
    </xf>
    <xf numFmtId="0" fontId="1" fillId="0" borderId="2" xfId="0" applyNumberFormat="1" applyFont="1" applyBorder="1"/>
    <xf numFmtId="0" fontId="0" fillId="0" borderId="2" xfId="0" applyNumberFormat="1" applyFont="1" applyBorder="1"/>
    <xf numFmtId="0" fontId="1" fillId="0" borderId="3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0" fillId="0" borderId="3" xfId="0" applyNumberFormat="1" applyFont="1" applyFill="1" applyBorder="1"/>
    <xf numFmtId="0" fontId="0" fillId="0" borderId="4" xfId="0" applyNumberFormat="1" applyFont="1" applyBorder="1"/>
    <xf numFmtId="0" fontId="0" fillId="0" borderId="0" xfId="0" applyNumberFormat="1" applyFont="1" applyBorder="1"/>
    <xf numFmtId="0" fontId="0" fillId="0" borderId="0" xfId="0" applyNumberFormat="1" applyFont="1" applyAlignment="1">
      <alignment wrapText="1"/>
    </xf>
    <xf numFmtId="0" fontId="1" fillId="0" borderId="5" xfId="0" applyNumberFormat="1" applyFont="1" applyFill="1" applyBorder="1"/>
    <xf numFmtId="0" fontId="0" fillId="0" borderId="1" xfId="0" applyNumberFormat="1" applyBorder="1"/>
    <xf numFmtId="4" fontId="0" fillId="0" borderId="1" xfId="0" applyNumberForma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3" xfId="0" applyNumberFormat="1" applyFont="1" applyBorder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chel Fleming" id="{A6980D59-FD8A-4C5E-A91A-0DAAAC2CE38B}" userId="S::rfleming@sdublincoco.ie::0826ad47-abbe-4711-b555-f6e9a5766bcc" providerId="AD"/>
  <person displayName="Natasha O'Reilly" id="{5E85D930-A3EC-42BC-B404-B5B18B174DBD}" userId="S::natashaoreilly@sdublincoco.ie::527363fa-4685-46aa-ba2b-550de8e8dba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0" dT="2021-02-24T15:14:11.96" personId="{A6980D59-FD8A-4C5E-A91A-0DAAAC2CE38B}" id="{3CBFF8E7-00F2-459C-A6D9-995F37647945}">
    <text>Average over 12 months</text>
  </threadedComment>
  <threadedComment ref="H10" dT="2021-03-29T14:36:01.27" personId="{5E85D930-A3EC-42BC-B404-B5B18B174DBD}" id="{07A04325-4497-44E9-956C-DFD67BC971EB}">
    <text>Average over 12 months</text>
  </threadedComment>
  <threadedComment ref="B16" dT="2021-02-24T15:17:09.50" personId="{A6980D59-FD8A-4C5E-A91A-0DAAAC2CE38B}" id="{F0EC295B-6AD1-4A24-91CE-E9F51DCF32A8}">
    <text>Non cumulative Figure</text>
  </threadedComment>
  <threadedComment ref="H16" dT="2021-03-29T14:36:18.39" personId="{5E85D930-A3EC-42BC-B404-B5B18B174DBD}" id="{D35C3D02-51DD-4032-8384-D782B571A7FF}">
    <text>Non cumulative Figure</text>
  </threadedComment>
  <threadedComment ref="B17" dT="2021-02-24T15:13:59.60" personId="{A6980D59-FD8A-4C5E-A91A-0DAAAC2CE38B}" id="{2888E5DD-EFA9-46A3-9F02-62AC22AFDEC9}">
    <text>Average over 12 months</text>
  </threadedComment>
  <threadedComment ref="H17" dT="2021-03-29T14:36:44.09" personId="{5E85D930-A3EC-42BC-B404-B5B18B174DBD}" id="{75B672B4-73BC-4668-9412-C87F2ABBD240}">
    <text>Average over 12 months</text>
  </threadedComment>
  <threadedComment ref="B18" dT="2021-02-24T15:13:49.47" personId="{A6980D59-FD8A-4C5E-A91A-0DAAAC2CE38B}" id="{4357386F-D468-4610-83B3-5EE77AD3D70D}" done="1">
    <text>Average over 12 months</text>
  </threadedComment>
  <threadedComment ref="H18" dT="2021-03-29T14:36:54.05" personId="{5E85D930-A3EC-42BC-B404-B5B18B174DBD}" id="{D08C1709-748A-4696-9F2C-20589B02C2F5}">
    <text>Average over 12 months</text>
  </threadedComment>
  <threadedComment ref="B19" dT="2021-02-24T16:48:57.54" personId="{A6980D59-FD8A-4C5E-A91A-0DAAAC2CE38B}" id="{2FDEEB27-8A7D-4F19-85A4-F8B8F9FC11BA}">
    <text>Non cumulative figure</text>
  </threadedComment>
  <threadedComment ref="H19" dT="2021-03-29T14:37:23.22" personId="{5E85D930-A3EC-42BC-B404-B5B18B174DBD}" id="{B168817E-F8B0-49C1-9BBB-87B30C1D09C0}">
    <text>Non cumulative figure</text>
  </threadedComment>
  <threadedComment ref="B32" dT="2021-02-24T16:20:05.27" personId="{A6980D59-FD8A-4C5E-A91A-0DAAAC2CE38B}" id="{0296766A-1C64-444F-AD3B-5B579838D93B}" done="1">
    <text>Non Cumulative Figure</text>
  </threadedComment>
  <threadedComment ref="H32" dT="2021-03-29T14:37:29.79" personId="{5E85D930-A3EC-42BC-B404-B5B18B174DBD}" id="{185D7D4C-6F02-4A0E-AD73-B6401A8531A9}">
    <text>Non cumulative figure</text>
  </threadedComment>
  <threadedComment ref="B43" dT="2021-02-24T16:19:54.15" personId="{A6980D59-FD8A-4C5E-A91A-0DAAAC2CE38B}" id="{FC3C3C7D-AE8B-4A43-A5E5-7BD9705E5996}" done="1">
    <text>Non Cumulative Figure</text>
  </threadedComment>
  <threadedComment ref="H43" dT="2021-03-29T14:37:39.14" personId="{5E85D930-A3EC-42BC-B404-B5B18B174DBD}" id="{64D08383-DCB7-4C2F-9E52-BCDC8A32EC83}">
    <text>Non cumulative figure</text>
  </threadedComment>
  <threadedComment ref="B57" dT="2021-03-30T08:33:44.08" personId="{A6980D59-FD8A-4C5E-A91A-0DAAAC2CE38B}" id="{1A123C18-41D1-4BAA-85B7-E24E31FA047A}">
    <text>Monthly figure depends on the number of working days in the month.</text>
  </threadedComment>
  <threadedComment ref="H57" dT="2021-03-30T08:33:54.87" personId="{A6980D59-FD8A-4C5E-A91A-0DAAAC2CE38B}" id="{FE78C31F-E986-4049-A61B-5FB024FF22FA}">
    <text>Monthly figure depends on the number of working days in the month.</text>
  </threadedComment>
  <threadedComment ref="B62" dT="2021-02-24T15:13:35.62" personId="{A6980D59-FD8A-4C5E-A91A-0DAAAC2CE38B}" id="{6C42DFF2-6139-41D3-9318-21FB33DD8267}">
    <text>Average over 12 months</text>
  </threadedComment>
  <threadedComment ref="H62" dT="2021-03-29T14:38:12.81" personId="{5E85D930-A3EC-42BC-B404-B5B18B174DBD}" id="{333AAD04-13C1-4A2F-AA1F-E4A491FB1B53}">
    <text>Average over 12 months</text>
  </threadedComment>
  <threadedComment ref="B74" dT="2021-02-24T16:36:13.03" personId="{A6980D59-FD8A-4C5E-A91A-0DAAAC2CE38B}" id="{2BC6B76F-A905-4F02-9328-F7CA9132A03D}">
    <text>Non cumulative figure</text>
  </threadedComment>
  <threadedComment ref="H74" dT="2021-03-29T14:38:28.62" personId="{5E85D930-A3EC-42BC-B404-B5B18B174DBD}" id="{57D4C29B-1C3E-4A4A-B195-CED16CD04FC9}">
    <text>Non cumulative figure</text>
  </threadedComment>
  <threadedComment ref="B77" dT="2021-02-24T16:36:50.94" personId="{A6980D59-FD8A-4C5E-A91A-0DAAAC2CE38B}" id="{96E0BBD5-B962-421F-AC73-178624EDF2BE}" done="1">
    <text>Non cumulative figure</text>
  </threadedComment>
  <threadedComment ref="H77" dT="2021-03-29T14:38:43.39" personId="{5E85D930-A3EC-42BC-B404-B5B18B174DBD}" id="{6E21A73D-E98F-4EB9-84B8-E3E9F292B8BA}">
    <text>Non cumulative figure</text>
  </threadedComment>
  <threadedComment ref="B79" dT="2021-02-24T16:37:24.63" personId="{A6980D59-FD8A-4C5E-A91A-0DAAAC2CE38B}" id="{599147DA-0002-4B07-AEE3-C72570BBB927}" done="1">
    <text>Non cumulative figure</text>
  </threadedComment>
  <threadedComment ref="H79" dT="2021-03-29T14:38:53.54" personId="{5E85D930-A3EC-42BC-B404-B5B18B174DBD}" id="{4108990E-E01B-4956-BA87-C818FD878123}">
    <text>Non cumulative figure</text>
  </threadedComment>
  <threadedComment ref="B80" dT="2021-02-24T15:13:19.10" personId="{A6980D59-FD8A-4C5E-A91A-0DAAAC2CE38B}" id="{B6643BAC-58ED-44E8-A68D-F53FC7AC3034}">
    <text>Average over 12 months</text>
  </threadedComment>
  <threadedComment ref="H80" dT="2021-03-29T14:39:31.96" personId="{5E85D930-A3EC-42BC-B404-B5B18B174DBD}" id="{DC779DB3-969F-48BF-A036-C6B67A1DDCA4}">
    <text>Average over 12 months</text>
  </threadedComment>
  <threadedComment ref="B81" dT="2021-02-24T16:38:04.53" personId="{A6980D59-FD8A-4C5E-A91A-0DAAAC2CE38B}" id="{C0C9E808-4993-4AE8-A24A-AAF875324C8F}" done="1">
    <text>Non cumulative figure</text>
  </threadedComment>
  <threadedComment ref="H81" dT="2021-03-29T14:39:05.96" personId="{5E85D930-A3EC-42BC-B404-B5B18B174DBD}" id="{2DA85DCB-5146-4109-8A83-909B1C69D7AA}">
    <text>Non cumulative figure</text>
  </threadedComment>
  <threadedComment ref="B82" dT="2021-02-24T16:38:12.98" personId="{A6980D59-FD8A-4C5E-A91A-0DAAAC2CE38B}" id="{7813ADA6-C8B9-433B-895D-051DEA945AB6}" done="1">
    <text>Non cumulative figure</text>
  </threadedComment>
  <threadedComment ref="H82" dT="2021-03-29T14:39:11.32" personId="{5E85D930-A3EC-42BC-B404-B5B18B174DBD}" id="{FF1C5ABF-45D2-48E4-AC0F-6AD3AEFE20AD}">
    <text>Non cumulative figure</text>
  </threadedComment>
  <threadedComment ref="B83" dT="2021-02-24T16:38:22.63" personId="{A6980D59-FD8A-4C5E-A91A-0DAAAC2CE38B}" id="{764CB9A4-E41A-42FA-A0CA-4835B47929BC}" done="1">
    <text>Non cumulative figure</text>
  </threadedComment>
  <threadedComment ref="H83" dT="2021-03-29T14:39:17.28" personId="{5E85D930-A3EC-42BC-B404-B5B18B174DBD}" id="{4518633A-FDA0-45E0-85E7-3FAA2522038E}">
    <text>Non cumulative figure</text>
  </threadedComment>
  <threadedComment ref="B106" dT="2021-02-24T16:39:46.21" personId="{A6980D59-FD8A-4C5E-A91A-0DAAAC2CE38B}" id="{0F455F9A-E291-406C-B169-142D28B3A805}">
    <text>Non cumulative figure</text>
  </threadedComment>
  <threadedComment ref="H106" dT="2021-03-29T14:39:47.72" personId="{5E85D930-A3EC-42BC-B404-B5B18B174DBD}" id="{AE07F226-0A46-44DD-ADEC-7A08950E0E6D}">
    <text>Non cumulative figure</text>
  </threadedComment>
  <threadedComment ref="B107" dT="2021-02-24T16:40:09.48" personId="{A6980D59-FD8A-4C5E-A91A-0DAAAC2CE38B}" id="{721C772F-07B1-497B-A9C5-B85A7B633CB8}">
    <text>Non cumulative figure</text>
  </threadedComment>
  <threadedComment ref="H107" dT="2021-03-29T14:39:56.91" personId="{5E85D930-A3EC-42BC-B404-B5B18B174DBD}" id="{ED51E351-B5BA-4212-BB18-03BD576C0397}">
    <text>Non cumulative figure</text>
  </threadedComment>
  <threadedComment ref="B108" dT="2021-02-24T15:12:35.55" personId="{A6980D59-FD8A-4C5E-A91A-0DAAAC2CE38B}" id="{0936C823-CB37-4854-A6BA-74DF2F326326}">
    <text>Average over 12 months</text>
  </threadedComment>
  <threadedComment ref="H108" dT="2021-03-29T14:40:14.51" personId="{5E85D930-A3EC-42BC-B404-B5B18B174DBD}" id="{58E853AB-C273-4DEF-9BD4-F68A94EAD663}">
    <text>Average over 12 months</text>
  </threadedComment>
  <threadedComment ref="B123" dT="2021-02-24T15:14:31.62" personId="{A6980D59-FD8A-4C5E-A91A-0DAAAC2CE38B}" id="{04366BB7-662D-4392-8714-86284B678322}" done="1">
    <text>Average over 12 months</text>
  </threadedComment>
  <threadedComment ref="H123" dT="2021-03-29T14:40:25.72" personId="{5E85D930-A3EC-42BC-B404-B5B18B174DBD}" id="{7E81A28F-0E9E-4ABC-AC36-B5D9D2913868}">
    <text>Average over 12 months</text>
  </threadedComment>
  <threadedComment ref="B137" dT="2021-02-24T16:41:58.79" personId="{A6980D59-FD8A-4C5E-A91A-0DAAAC2CE38B}" id="{22FF1C0B-EF63-43BB-A012-41D92EF9B2F8}">
    <text>Non cumulative figure</text>
  </threadedComment>
  <threadedComment ref="H137" dT="2021-03-29T14:40:43.01" personId="{5E85D930-A3EC-42BC-B404-B5B18B174DBD}" id="{9CEF2F57-C06B-4C2B-A76E-284DD1E1FCAB}">
    <text>Non cumulative figure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3709A-DE06-4639-8D29-76F8039E955F}">
  <dimension ref="A1:I140"/>
  <sheetViews>
    <sheetView tabSelected="1" topLeftCell="A67" workbookViewId="0">
      <selection activeCell="H80" sqref="H80"/>
    </sheetView>
  </sheetViews>
  <sheetFormatPr defaultRowHeight="15"/>
  <cols>
    <col min="1" max="1" width="37.5703125" style="1" customWidth="1"/>
    <col min="2" max="2" width="12" style="2" bestFit="1" customWidth="1"/>
    <col min="7" max="7" width="9.140625" style="1"/>
    <col min="8" max="8" width="21.140625" customWidth="1"/>
    <col min="9" max="9" width="50.140625" customWidth="1"/>
  </cols>
  <sheetData>
    <row r="1" spans="1:9">
      <c r="A1" s="5" t="s">
        <v>0</v>
      </c>
      <c r="H1" s="14" t="s">
        <v>139</v>
      </c>
      <c r="I1" s="20" t="s">
        <v>136</v>
      </c>
    </row>
    <row r="2" spans="1:9">
      <c r="A2" s="5" t="s">
        <v>1</v>
      </c>
      <c r="B2" s="6" t="s">
        <v>133</v>
      </c>
      <c r="C2" s="7"/>
      <c r="D2" s="8" t="s">
        <v>2</v>
      </c>
      <c r="E2" s="12" t="s">
        <v>135</v>
      </c>
      <c r="F2" s="8" t="s">
        <v>140</v>
      </c>
      <c r="G2" s="5" t="s">
        <v>141</v>
      </c>
      <c r="H2" s="15"/>
      <c r="I2" s="3"/>
    </row>
    <row r="3" spans="1:9" ht="30">
      <c r="A3" s="10" t="s">
        <v>3</v>
      </c>
      <c r="B3" s="9">
        <v>83578</v>
      </c>
      <c r="C3" s="7"/>
      <c r="D3" s="7">
        <v>8029</v>
      </c>
      <c r="E3" s="13">
        <v>8265</v>
      </c>
      <c r="F3" s="7">
        <v>8938</v>
      </c>
      <c r="G3" s="21">
        <v>8081</v>
      </c>
      <c r="H3" s="15">
        <f>SUM(D3:G3)</f>
        <v>33313</v>
      </c>
      <c r="I3" s="4" t="s">
        <v>137</v>
      </c>
    </row>
    <row r="4" spans="1:9">
      <c r="A4" s="10" t="s">
        <v>4</v>
      </c>
      <c r="B4" s="9">
        <v>75227</v>
      </c>
      <c r="C4" s="7"/>
      <c r="D4" s="7">
        <v>7323</v>
      </c>
      <c r="E4" s="13">
        <v>7465</v>
      </c>
      <c r="F4" s="7">
        <v>8116</v>
      </c>
      <c r="G4" s="21">
        <v>7304</v>
      </c>
      <c r="H4" s="15">
        <f>SUM(D4:G4)</f>
        <v>30208</v>
      </c>
      <c r="I4" s="4" t="s">
        <v>138</v>
      </c>
    </row>
    <row r="5" spans="1:9">
      <c r="A5" s="10" t="s">
        <v>5</v>
      </c>
      <c r="B5" s="9">
        <v>8510</v>
      </c>
      <c r="C5" s="7"/>
      <c r="D5" s="7">
        <v>737</v>
      </c>
      <c r="E5" s="13">
        <v>880</v>
      </c>
      <c r="F5" s="7">
        <v>935</v>
      </c>
      <c r="G5" s="21">
        <v>905</v>
      </c>
      <c r="H5" s="15">
        <f t="shared" ref="H5:H9" si="0">SUM(D5:G5)</f>
        <v>3457</v>
      </c>
      <c r="I5" t="s">
        <v>145</v>
      </c>
    </row>
    <row r="6" spans="1:9">
      <c r="A6" s="10" t="s">
        <v>6</v>
      </c>
      <c r="B6" s="9">
        <v>4718</v>
      </c>
      <c r="C6" s="7"/>
      <c r="D6" s="7">
        <v>420</v>
      </c>
      <c r="E6" s="13">
        <v>540</v>
      </c>
      <c r="F6" s="7">
        <v>497</v>
      </c>
      <c r="G6" s="21">
        <v>497</v>
      </c>
      <c r="H6" s="15">
        <f t="shared" si="0"/>
        <v>1954</v>
      </c>
    </row>
    <row r="7" spans="1:9">
      <c r="A7" s="10" t="s">
        <v>7</v>
      </c>
      <c r="B7" s="9">
        <v>287</v>
      </c>
      <c r="C7" s="7"/>
      <c r="D7" s="7">
        <v>20</v>
      </c>
      <c r="E7" s="13">
        <v>22</v>
      </c>
      <c r="F7" s="7">
        <v>27</v>
      </c>
      <c r="G7" s="21">
        <v>25</v>
      </c>
      <c r="H7" s="15">
        <f t="shared" si="0"/>
        <v>94</v>
      </c>
    </row>
    <row r="8" spans="1:9">
      <c r="A8" s="10" t="s">
        <v>8</v>
      </c>
      <c r="B8" s="9">
        <v>2469</v>
      </c>
      <c r="C8" s="7"/>
      <c r="D8" s="7">
        <v>10</v>
      </c>
      <c r="E8" s="13">
        <v>695</v>
      </c>
      <c r="F8" s="7">
        <v>77</v>
      </c>
      <c r="G8" s="21">
        <v>34</v>
      </c>
      <c r="H8" s="15">
        <f t="shared" si="0"/>
        <v>816</v>
      </c>
    </row>
    <row r="9" spans="1:9">
      <c r="A9" s="10" t="s">
        <v>9</v>
      </c>
      <c r="B9" s="9">
        <v>231656</v>
      </c>
      <c r="C9" s="7"/>
      <c r="D9" s="7">
        <v>21807</v>
      </c>
      <c r="E9" s="13">
        <v>22105</v>
      </c>
      <c r="F9" s="7">
        <v>23349</v>
      </c>
      <c r="G9" s="21">
        <v>23343</v>
      </c>
      <c r="H9" s="15">
        <f t="shared" si="0"/>
        <v>90604</v>
      </c>
    </row>
    <row r="10" spans="1:9">
      <c r="A10" s="10" t="s">
        <v>10</v>
      </c>
      <c r="B10" s="9">
        <v>89.409090909090907</v>
      </c>
      <c r="C10" s="7"/>
      <c r="D10" s="7">
        <v>91.6</v>
      </c>
      <c r="E10" s="13">
        <v>98.1</v>
      </c>
      <c r="F10" s="7">
        <v>98</v>
      </c>
      <c r="G10" s="21">
        <v>96.7</v>
      </c>
      <c r="H10" s="15">
        <f>AVERAGE(D10:G10)</f>
        <v>96.1</v>
      </c>
    </row>
    <row r="11" spans="1:9">
      <c r="A11" s="10" t="s">
        <v>11</v>
      </c>
      <c r="B11" s="9">
        <v>298</v>
      </c>
      <c r="C11" s="7"/>
      <c r="D11" s="7">
        <v>31</v>
      </c>
      <c r="E11" s="13">
        <v>49</v>
      </c>
      <c r="F11" s="7">
        <v>29</v>
      </c>
      <c r="G11" s="21">
        <v>42</v>
      </c>
      <c r="H11" s="15">
        <f>SUM(D11:G11)</f>
        <v>151</v>
      </c>
    </row>
    <row r="12" spans="1:9">
      <c r="A12" s="10" t="s">
        <v>12</v>
      </c>
      <c r="B12" s="9">
        <v>5086</v>
      </c>
      <c r="C12" s="7"/>
      <c r="D12" s="7">
        <v>521</v>
      </c>
      <c r="E12" s="13">
        <v>491</v>
      </c>
      <c r="F12" s="7">
        <v>671</v>
      </c>
      <c r="G12" s="21">
        <v>480</v>
      </c>
      <c r="H12" s="15">
        <f>SUM(D12:G12)</f>
        <v>2163</v>
      </c>
    </row>
    <row r="13" spans="1:9">
      <c r="A13" s="10" t="s">
        <v>13</v>
      </c>
      <c r="B13" s="9">
        <v>17880350</v>
      </c>
      <c r="C13" s="7"/>
      <c r="D13" s="7">
        <v>1358335</v>
      </c>
      <c r="E13" s="13">
        <v>1756475</v>
      </c>
      <c r="F13" s="7">
        <v>1096402</v>
      </c>
      <c r="G13" s="21">
        <v>1330972</v>
      </c>
      <c r="H13" s="15">
        <f>SUM(D13:G13)</f>
        <v>5542184</v>
      </c>
    </row>
    <row r="14" spans="1:9">
      <c r="A14" s="10" t="s">
        <v>14</v>
      </c>
      <c r="B14" s="9">
        <v>622870</v>
      </c>
      <c r="C14" s="7"/>
      <c r="D14" s="7">
        <v>37810</v>
      </c>
      <c r="E14" s="13">
        <v>64309</v>
      </c>
      <c r="F14" s="7">
        <v>29363</v>
      </c>
      <c r="G14" s="21">
        <v>47316</v>
      </c>
      <c r="H14" s="15">
        <f>SUM(D14:G14)</f>
        <v>178798</v>
      </c>
    </row>
    <row r="15" spans="1:9">
      <c r="A15" s="10" t="s">
        <v>15</v>
      </c>
      <c r="B15" s="9">
        <v>3210938</v>
      </c>
      <c r="C15" s="7"/>
      <c r="D15" s="7">
        <v>209249</v>
      </c>
      <c r="E15" s="13">
        <v>199120</v>
      </c>
      <c r="F15" s="7">
        <v>217221</v>
      </c>
      <c r="G15" s="21">
        <v>228828</v>
      </c>
      <c r="H15" s="15">
        <f>SUM(D15:G15)</f>
        <v>854418</v>
      </c>
    </row>
    <row r="16" spans="1:9">
      <c r="A16" s="10" t="s">
        <v>16</v>
      </c>
      <c r="B16" s="9">
        <v>1258</v>
      </c>
      <c r="C16" s="7"/>
      <c r="D16" s="7">
        <v>1251</v>
      </c>
      <c r="E16" s="13">
        <v>1253</v>
      </c>
      <c r="F16" s="7">
        <v>1263</v>
      </c>
      <c r="G16" s="21">
        <v>1286</v>
      </c>
      <c r="H16" s="15">
        <v>1286</v>
      </c>
    </row>
    <row r="17" spans="1:8">
      <c r="A17" s="10" t="s">
        <v>17</v>
      </c>
      <c r="B17" s="11">
        <v>74.333333330000002</v>
      </c>
      <c r="C17" s="7"/>
      <c r="D17" s="7">
        <v>70</v>
      </c>
      <c r="E17" s="13">
        <v>93</v>
      </c>
      <c r="F17" s="7">
        <v>87</v>
      </c>
      <c r="G17" s="21">
        <v>100</v>
      </c>
      <c r="H17" s="15">
        <f>AVERAGE(D17:G17)</f>
        <v>87.5</v>
      </c>
    </row>
    <row r="18" spans="1:8">
      <c r="A18" s="10" t="s">
        <v>18</v>
      </c>
      <c r="B18" s="11">
        <v>18.916666670000001</v>
      </c>
      <c r="C18" s="7"/>
      <c r="D18" s="7">
        <v>0</v>
      </c>
      <c r="E18" s="13">
        <v>0</v>
      </c>
      <c r="F18" s="23" t="s">
        <v>144</v>
      </c>
      <c r="G18" s="21">
        <v>5</v>
      </c>
      <c r="H18" s="15">
        <f>AVERAGE(D18:G18)</f>
        <v>1.6666666666666667</v>
      </c>
    </row>
    <row r="19" spans="1:8">
      <c r="A19" s="10" t="s">
        <v>19</v>
      </c>
      <c r="B19" s="9">
        <v>10</v>
      </c>
      <c r="C19" s="7"/>
      <c r="D19" s="7">
        <v>10</v>
      </c>
      <c r="E19" s="13">
        <v>9</v>
      </c>
      <c r="F19" s="7">
        <v>12</v>
      </c>
      <c r="G19" s="21">
        <v>13</v>
      </c>
      <c r="H19" s="15">
        <v>13</v>
      </c>
    </row>
    <row r="20" spans="1:8">
      <c r="A20" s="10" t="s">
        <v>20</v>
      </c>
      <c r="B20" s="9">
        <v>0</v>
      </c>
      <c r="C20" s="7"/>
      <c r="D20" s="7">
        <v>0</v>
      </c>
      <c r="E20" s="13">
        <v>0</v>
      </c>
      <c r="F20" s="7">
        <v>0</v>
      </c>
      <c r="G20" s="21">
        <v>0</v>
      </c>
      <c r="H20" s="15">
        <f>SUM(D20:G20)</f>
        <v>0</v>
      </c>
    </row>
    <row r="22" spans="1:8">
      <c r="A22" s="5" t="s">
        <v>21</v>
      </c>
      <c r="B22" s="9"/>
      <c r="C22" s="7"/>
      <c r="D22" s="7"/>
      <c r="E22" s="13"/>
      <c r="F22" s="7"/>
      <c r="G22" s="10"/>
      <c r="H22" s="15"/>
    </row>
    <row r="23" spans="1:8">
      <c r="A23" s="5" t="s">
        <v>1</v>
      </c>
      <c r="B23" s="6" t="s">
        <v>134</v>
      </c>
      <c r="C23" s="7"/>
      <c r="D23" s="8" t="s">
        <v>2</v>
      </c>
      <c r="E23" s="12" t="s">
        <v>135</v>
      </c>
      <c r="F23" s="8" t="s">
        <v>140</v>
      </c>
      <c r="G23" s="5" t="s">
        <v>141</v>
      </c>
      <c r="H23" s="15"/>
    </row>
    <row r="24" spans="1:8">
      <c r="A24" s="10" t="s">
        <v>22</v>
      </c>
      <c r="B24" s="9">
        <v>49</v>
      </c>
      <c r="C24" s="7"/>
      <c r="D24" s="7">
        <v>0</v>
      </c>
      <c r="E24" s="13">
        <v>0</v>
      </c>
      <c r="F24" s="7">
        <v>10</v>
      </c>
      <c r="G24" s="21">
        <v>0</v>
      </c>
      <c r="H24" s="15">
        <f>SUM(D24:G24)</f>
        <v>10</v>
      </c>
    </row>
    <row r="25" spans="1:8">
      <c r="A25" s="10" t="s">
        <v>23</v>
      </c>
      <c r="B25" s="9">
        <v>31</v>
      </c>
      <c r="C25" s="7"/>
      <c r="D25" s="7">
        <v>1</v>
      </c>
      <c r="E25" s="13">
        <v>0</v>
      </c>
      <c r="F25" s="7">
        <v>9</v>
      </c>
      <c r="G25" s="21">
        <v>0</v>
      </c>
      <c r="H25" s="15">
        <f>SUM(D25:G25)</f>
        <v>10</v>
      </c>
    </row>
    <row r="26" spans="1:8">
      <c r="A26" s="10" t="s">
        <v>24</v>
      </c>
      <c r="B26" s="9">
        <v>1975</v>
      </c>
      <c r="C26" s="7"/>
      <c r="D26" s="7">
        <v>68</v>
      </c>
      <c r="E26" s="13">
        <v>220</v>
      </c>
      <c r="F26" s="7">
        <v>305</v>
      </c>
      <c r="G26" s="21">
        <v>176</v>
      </c>
      <c r="H26" s="15">
        <f t="shared" ref="H26:H31" si="1">SUM(D26:G26)</f>
        <v>769</v>
      </c>
    </row>
    <row r="27" spans="1:8">
      <c r="A27" s="10" t="s">
        <v>25</v>
      </c>
      <c r="B27" s="9">
        <v>459</v>
      </c>
      <c r="C27" s="7"/>
      <c r="D27" s="7">
        <v>53</v>
      </c>
      <c r="E27" s="13">
        <v>51</v>
      </c>
      <c r="F27" s="7">
        <v>60</v>
      </c>
      <c r="G27" s="21">
        <v>61</v>
      </c>
      <c r="H27" s="15">
        <f t="shared" si="1"/>
        <v>225</v>
      </c>
    </row>
    <row r="28" spans="1:8">
      <c r="A28" s="10" t="s">
        <v>26</v>
      </c>
      <c r="B28" s="9">
        <v>459883.14</v>
      </c>
      <c r="C28" s="7"/>
      <c r="D28" s="7">
        <v>10364</v>
      </c>
      <c r="E28" s="13">
        <v>2620.75</v>
      </c>
      <c r="F28" s="7">
        <v>0</v>
      </c>
      <c r="G28" s="22">
        <v>25457.4</v>
      </c>
      <c r="H28" s="15">
        <f t="shared" si="1"/>
        <v>38442.15</v>
      </c>
    </row>
    <row r="29" spans="1:8">
      <c r="A29" s="10" t="s">
        <v>27</v>
      </c>
      <c r="B29" s="9">
        <v>22</v>
      </c>
      <c r="C29" s="7"/>
      <c r="D29" s="7">
        <v>1</v>
      </c>
      <c r="E29" s="13">
        <v>1</v>
      </c>
      <c r="F29" s="7">
        <v>0</v>
      </c>
      <c r="G29" s="21">
        <v>3</v>
      </c>
      <c r="H29" s="15">
        <f t="shared" si="1"/>
        <v>5</v>
      </c>
    </row>
    <row r="30" spans="1:8">
      <c r="A30" s="10" t="s">
        <v>28</v>
      </c>
      <c r="B30" s="9">
        <v>308</v>
      </c>
      <c r="C30" s="7"/>
      <c r="D30" s="7">
        <v>10</v>
      </c>
      <c r="E30" s="13">
        <v>21</v>
      </c>
      <c r="F30" s="7">
        <v>26</v>
      </c>
      <c r="G30" s="21">
        <v>20</v>
      </c>
      <c r="H30" s="15">
        <f t="shared" si="1"/>
        <v>77</v>
      </c>
    </row>
    <row r="31" spans="1:8">
      <c r="A31" s="10" t="s">
        <v>29</v>
      </c>
      <c r="B31" s="9">
        <v>21469</v>
      </c>
      <c r="C31" s="7"/>
      <c r="D31" s="7">
        <v>0</v>
      </c>
      <c r="E31" s="13">
        <v>7277</v>
      </c>
      <c r="F31" s="7">
        <v>5150</v>
      </c>
      <c r="G31" s="21">
        <v>0</v>
      </c>
      <c r="H31" s="15">
        <f t="shared" si="1"/>
        <v>12427</v>
      </c>
    </row>
    <row r="32" spans="1:8">
      <c r="A32" s="10" t="s">
        <v>30</v>
      </c>
      <c r="B32" s="9">
        <v>5328</v>
      </c>
      <c r="C32" s="7"/>
      <c r="D32" s="7">
        <v>5328</v>
      </c>
      <c r="E32" s="13">
        <v>5328</v>
      </c>
      <c r="F32" s="7">
        <v>5328</v>
      </c>
      <c r="G32" s="21">
        <v>5328</v>
      </c>
      <c r="H32" s="15">
        <v>5328</v>
      </c>
    </row>
    <row r="33" spans="1:8">
      <c r="A33" s="10" t="s">
        <v>31</v>
      </c>
      <c r="B33" s="9">
        <v>282613</v>
      </c>
      <c r="C33" s="7"/>
      <c r="D33" s="7">
        <v>163</v>
      </c>
      <c r="E33" s="13">
        <v>187</v>
      </c>
      <c r="F33" s="7">
        <v>239</v>
      </c>
      <c r="G33" s="21">
        <v>245</v>
      </c>
      <c r="H33" s="15">
        <f>SUM(D33:G33)</f>
        <v>834</v>
      </c>
    </row>
    <row r="34" spans="1:8">
      <c r="A34" s="10" t="s">
        <v>32</v>
      </c>
      <c r="B34" s="9">
        <v>151679</v>
      </c>
      <c r="C34" s="7"/>
      <c r="D34" s="7">
        <v>3168</v>
      </c>
      <c r="E34" s="13">
        <v>2717</v>
      </c>
      <c r="F34" s="7">
        <v>2432</v>
      </c>
      <c r="G34" s="21">
        <v>2408</v>
      </c>
      <c r="H34" s="15">
        <f t="shared" ref="H34:H42" si="2">SUM(D34:G34)</f>
        <v>10725</v>
      </c>
    </row>
    <row r="35" spans="1:8">
      <c r="A35" s="10" t="s">
        <v>33</v>
      </c>
      <c r="B35" s="9">
        <v>1282817</v>
      </c>
      <c r="C35" s="7"/>
      <c r="D35" s="7">
        <v>30796</v>
      </c>
      <c r="E35" s="13">
        <v>26272</v>
      </c>
      <c r="F35" s="7">
        <v>38215</v>
      </c>
      <c r="G35" s="21">
        <v>32236</v>
      </c>
      <c r="H35" s="15">
        <f t="shared" si="2"/>
        <v>127519</v>
      </c>
    </row>
    <row r="36" spans="1:8">
      <c r="A36" s="10" t="s">
        <v>34</v>
      </c>
      <c r="B36" s="9">
        <v>35651</v>
      </c>
      <c r="C36" s="7"/>
      <c r="D36" s="7">
        <v>0</v>
      </c>
      <c r="E36" s="13">
        <v>0</v>
      </c>
      <c r="F36" s="7">
        <v>0</v>
      </c>
      <c r="G36" s="21">
        <v>0</v>
      </c>
      <c r="H36" s="15">
        <f t="shared" si="2"/>
        <v>0</v>
      </c>
    </row>
    <row r="37" spans="1:8">
      <c r="A37" s="10" t="s">
        <v>35</v>
      </c>
      <c r="B37" s="9">
        <v>2072</v>
      </c>
      <c r="C37" s="7"/>
      <c r="D37" s="7">
        <v>86</v>
      </c>
      <c r="E37" s="13">
        <v>150</v>
      </c>
      <c r="F37" s="7">
        <v>155</v>
      </c>
      <c r="G37" s="21">
        <v>135</v>
      </c>
      <c r="H37" s="15">
        <f t="shared" si="2"/>
        <v>526</v>
      </c>
    </row>
    <row r="38" spans="1:8">
      <c r="A38" s="10" t="s">
        <v>36</v>
      </c>
      <c r="B38" s="9">
        <v>88257</v>
      </c>
      <c r="C38" s="7"/>
      <c r="D38" s="7">
        <v>1478</v>
      </c>
      <c r="E38" s="13">
        <v>1253</v>
      </c>
      <c r="F38" s="7">
        <v>1239</v>
      </c>
      <c r="G38" s="21">
        <v>1297</v>
      </c>
      <c r="H38" s="15">
        <f t="shared" si="2"/>
        <v>5267</v>
      </c>
    </row>
    <row r="39" spans="1:8">
      <c r="A39" s="10" t="s">
        <v>37</v>
      </c>
      <c r="B39" s="9">
        <v>96</v>
      </c>
      <c r="C39" s="7"/>
      <c r="D39" s="7">
        <v>1</v>
      </c>
      <c r="E39" s="13">
        <v>1</v>
      </c>
      <c r="F39" s="7">
        <v>11</v>
      </c>
      <c r="G39" s="21">
        <v>10</v>
      </c>
      <c r="H39" s="15">
        <f t="shared" si="2"/>
        <v>23</v>
      </c>
    </row>
    <row r="40" spans="1:8">
      <c r="A40" s="10" t="s">
        <v>38</v>
      </c>
      <c r="B40" s="9">
        <v>23</v>
      </c>
      <c r="C40" s="7"/>
      <c r="D40" s="7">
        <v>0</v>
      </c>
      <c r="E40" s="13">
        <v>0</v>
      </c>
      <c r="F40" s="7">
        <v>0</v>
      </c>
      <c r="G40" s="21">
        <v>7</v>
      </c>
      <c r="H40" s="15">
        <f t="shared" si="2"/>
        <v>7</v>
      </c>
    </row>
    <row r="41" spans="1:8">
      <c r="A41" s="10" t="s">
        <v>39</v>
      </c>
      <c r="B41" s="9">
        <v>31988</v>
      </c>
      <c r="C41" s="7"/>
      <c r="D41" s="7">
        <v>30</v>
      </c>
      <c r="E41" s="13">
        <v>8</v>
      </c>
      <c r="F41" s="7">
        <v>14</v>
      </c>
      <c r="G41" s="21">
        <v>12</v>
      </c>
      <c r="H41" s="15">
        <f t="shared" si="2"/>
        <v>64</v>
      </c>
    </row>
    <row r="42" spans="1:8">
      <c r="A42" s="10" t="s">
        <v>40</v>
      </c>
      <c r="B42" s="9">
        <v>56590</v>
      </c>
      <c r="C42" s="7"/>
      <c r="D42" s="7">
        <v>1083</v>
      </c>
      <c r="E42" s="13">
        <v>1286</v>
      </c>
      <c r="F42" s="7">
        <v>2412</v>
      </c>
      <c r="G42" s="21">
        <v>2898</v>
      </c>
      <c r="H42" s="15">
        <f t="shared" si="2"/>
        <v>7679</v>
      </c>
    </row>
    <row r="43" spans="1:8">
      <c r="A43" s="10" t="s">
        <v>41</v>
      </c>
      <c r="B43" s="9">
        <v>788</v>
      </c>
      <c r="C43" s="7"/>
      <c r="D43" s="7">
        <v>788</v>
      </c>
      <c r="E43" s="13">
        <v>788</v>
      </c>
      <c r="F43" s="7">
        <v>788</v>
      </c>
      <c r="G43" s="21">
        <v>788</v>
      </c>
      <c r="H43" s="15">
        <v>788</v>
      </c>
    </row>
    <row r="44" spans="1:8">
      <c r="A44" s="10" t="s">
        <v>42</v>
      </c>
      <c r="B44" s="9">
        <v>467476.5</v>
      </c>
      <c r="C44" s="7"/>
      <c r="D44" s="7">
        <v>0</v>
      </c>
      <c r="E44" s="13">
        <v>0</v>
      </c>
      <c r="F44" s="7">
        <v>0</v>
      </c>
      <c r="G44" s="21">
        <v>0</v>
      </c>
      <c r="H44" s="15">
        <f>SUM(D44:G44)</f>
        <v>0</v>
      </c>
    </row>
    <row r="45" spans="1:8">
      <c r="A45" s="10" t="s">
        <v>43</v>
      </c>
      <c r="B45" s="9">
        <v>0</v>
      </c>
      <c r="C45" s="7"/>
      <c r="D45" s="7">
        <v>0</v>
      </c>
      <c r="E45" s="13">
        <v>0</v>
      </c>
      <c r="F45" s="7">
        <v>0</v>
      </c>
      <c r="G45" s="21">
        <v>0</v>
      </c>
      <c r="H45" s="15">
        <f>SUM(D45:G45)</f>
        <v>0</v>
      </c>
    </row>
    <row r="47" spans="1:8">
      <c r="A47" s="5" t="s">
        <v>44</v>
      </c>
      <c r="B47" s="9"/>
      <c r="C47" s="7"/>
      <c r="D47" s="7"/>
      <c r="E47" s="13"/>
      <c r="F47" s="7"/>
      <c r="G47" s="10"/>
      <c r="H47" s="15"/>
    </row>
    <row r="48" spans="1:8">
      <c r="A48" s="5" t="s">
        <v>1</v>
      </c>
      <c r="B48" s="6" t="s">
        <v>134</v>
      </c>
      <c r="C48" s="7"/>
      <c r="D48" s="8" t="s">
        <v>2</v>
      </c>
      <c r="E48" s="12" t="s">
        <v>135</v>
      </c>
      <c r="F48" s="8" t="s">
        <v>140</v>
      </c>
      <c r="G48" s="5" t="s">
        <v>141</v>
      </c>
      <c r="H48" s="15"/>
    </row>
    <row r="49" spans="1:8">
      <c r="A49" s="10" t="s">
        <v>45</v>
      </c>
      <c r="B49" s="9">
        <v>6479</v>
      </c>
      <c r="C49" s="7"/>
      <c r="D49" s="7">
        <v>0</v>
      </c>
      <c r="E49" s="13">
        <v>0</v>
      </c>
      <c r="F49" s="7">
        <v>259</v>
      </c>
      <c r="G49" s="21">
        <v>815</v>
      </c>
      <c r="H49" s="15">
        <f>SUM(D49:G49)</f>
        <v>1074</v>
      </c>
    </row>
    <row r="50" spans="1:8">
      <c r="A50" s="10" t="s">
        <v>46</v>
      </c>
      <c r="B50" s="9">
        <v>4884</v>
      </c>
      <c r="C50" s="7"/>
      <c r="D50" s="7">
        <v>219</v>
      </c>
      <c r="E50" s="13">
        <v>189</v>
      </c>
      <c r="F50" s="7">
        <v>240</v>
      </c>
      <c r="G50" s="21">
        <v>605</v>
      </c>
      <c r="H50" s="15">
        <f t="shared" ref="H50:H56" si="3">SUM(D50:G50)</f>
        <v>1253</v>
      </c>
    </row>
    <row r="51" spans="1:8">
      <c r="A51" s="10" t="s">
        <v>47</v>
      </c>
      <c r="B51" s="9">
        <v>3907</v>
      </c>
      <c r="C51" s="7"/>
      <c r="D51" s="7">
        <v>237</v>
      </c>
      <c r="E51" s="13">
        <v>338</v>
      </c>
      <c r="F51" s="7">
        <v>492</v>
      </c>
      <c r="G51" s="21">
        <v>310</v>
      </c>
      <c r="H51" s="15">
        <f t="shared" si="3"/>
        <v>1377</v>
      </c>
    </row>
    <row r="52" spans="1:8">
      <c r="A52" s="10" t="s">
        <v>48</v>
      </c>
      <c r="B52" s="9">
        <v>706</v>
      </c>
      <c r="C52" s="7"/>
      <c r="D52" s="7">
        <v>36</v>
      </c>
      <c r="E52" s="13">
        <v>42</v>
      </c>
      <c r="F52" s="7">
        <v>24</v>
      </c>
      <c r="G52" s="21">
        <v>16</v>
      </c>
      <c r="H52" s="15">
        <f t="shared" si="3"/>
        <v>118</v>
      </c>
    </row>
    <row r="53" spans="1:8">
      <c r="A53" s="10" t="s">
        <v>49</v>
      </c>
      <c r="B53" s="9">
        <v>1541</v>
      </c>
      <c r="C53" s="7"/>
      <c r="D53" s="7">
        <v>0</v>
      </c>
      <c r="E53" s="13">
        <v>0</v>
      </c>
      <c r="F53" s="7">
        <v>73</v>
      </c>
      <c r="G53" s="21">
        <v>0</v>
      </c>
      <c r="H53" s="15">
        <f t="shared" si="3"/>
        <v>73</v>
      </c>
    </row>
    <row r="54" spans="1:8">
      <c r="A54" s="10" t="s">
        <v>50</v>
      </c>
      <c r="B54" s="9">
        <v>467.94999999999993</v>
      </c>
      <c r="C54" s="7"/>
      <c r="D54" s="7">
        <v>36.74</v>
      </c>
      <c r="E54" s="13">
        <v>37.700000000000003</v>
      </c>
      <c r="F54" s="7">
        <v>48.04</v>
      </c>
      <c r="G54" s="21">
        <v>46</v>
      </c>
      <c r="H54" s="15">
        <f t="shared" si="3"/>
        <v>168.48</v>
      </c>
    </row>
    <row r="55" spans="1:8">
      <c r="A55" s="10" t="s">
        <v>51</v>
      </c>
      <c r="B55" s="9">
        <v>6429.579999999999</v>
      </c>
      <c r="C55" s="7"/>
      <c r="D55" s="7">
        <v>732.21</v>
      </c>
      <c r="E55" s="13">
        <v>561.44000000000005</v>
      </c>
      <c r="F55" s="7">
        <v>603.94000000000005</v>
      </c>
      <c r="G55" s="21">
        <v>534.01</v>
      </c>
      <c r="H55" s="15">
        <f t="shared" si="3"/>
        <v>2431.6000000000004</v>
      </c>
    </row>
    <row r="56" spans="1:8">
      <c r="A56" s="10" t="s">
        <v>52</v>
      </c>
      <c r="B56" s="9">
        <v>9722.9699999999993</v>
      </c>
      <c r="C56" s="7"/>
      <c r="D56" s="7">
        <v>965.48</v>
      </c>
      <c r="E56" s="13">
        <v>934.4</v>
      </c>
      <c r="F56" s="7">
        <v>867.3</v>
      </c>
      <c r="G56" s="21">
        <v>780.58</v>
      </c>
      <c r="H56" s="15">
        <f t="shared" si="3"/>
        <v>3547.76</v>
      </c>
    </row>
    <row r="57" spans="1:8">
      <c r="A57" s="10" t="s">
        <v>53</v>
      </c>
      <c r="B57" s="9">
        <v>930</v>
      </c>
      <c r="C57" s="7"/>
      <c r="D57" s="7">
        <v>890</v>
      </c>
      <c r="E57" s="13">
        <v>880</v>
      </c>
      <c r="F57" s="7">
        <v>970</v>
      </c>
      <c r="G57" s="21">
        <v>890</v>
      </c>
      <c r="H57" s="16">
        <v>890</v>
      </c>
    </row>
    <row r="58" spans="1:8">
      <c r="A58" s="10" t="s">
        <v>54</v>
      </c>
      <c r="B58" s="11">
        <v>309</v>
      </c>
      <c r="C58" s="7"/>
      <c r="D58" s="7">
        <v>13</v>
      </c>
      <c r="E58" s="13">
        <v>15</v>
      </c>
      <c r="F58" s="7">
        <v>27</v>
      </c>
      <c r="G58" s="21">
        <v>31</v>
      </c>
      <c r="H58" s="15">
        <f>SUM(D58:G58)</f>
        <v>86</v>
      </c>
    </row>
    <row r="59" spans="1:8">
      <c r="A59" s="10" t="s">
        <v>55</v>
      </c>
      <c r="B59" s="11">
        <v>1336</v>
      </c>
      <c r="C59" s="7"/>
      <c r="D59" s="7">
        <v>43</v>
      </c>
      <c r="E59" s="13">
        <v>196</v>
      </c>
      <c r="F59" s="7">
        <v>97</v>
      </c>
      <c r="G59" s="21">
        <v>106</v>
      </c>
      <c r="H59" s="15">
        <f t="shared" ref="H59:H61" si="4">SUM(D59:G59)</f>
        <v>442</v>
      </c>
    </row>
    <row r="60" spans="1:8">
      <c r="A60" s="10" t="s">
        <v>56</v>
      </c>
      <c r="B60" s="9">
        <v>372</v>
      </c>
      <c r="C60" s="7"/>
      <c r="D60" s="7">
        <v>50</v>
      </c>
      <c r="E60" s="13">
        <v>35</v>
      </c>
      <c r="F60" s="7">
        <v>75</v>
      </c>
      <c r="G60" s="21">
        <v>61</v>
      </c>
      <c r="H60" s="15">
        <f t="shared" si="4"/>
        <v>221</v>
      </c>
    </row>
    <row r="61" spans="1:8">
      <c r="A61" s="10" t="s">
        <v>57</v>
      </c>
      <c r="B61" s="9">
        <v>72</v>
      </c>
      <c r="C61" s="7"/>
      <c r="D61" s="7">
        <v>5</v>
      </c>
      <c r="E61" s="13">
        <v>2</v>
      </c>
      <c r="F61" s="7">
        <v>1</v>
      </c>
      <c r="G61" s="21">
        <v>7</v>
      </c>
      <c r="H61" s="15">
        <f t="shared" si="4"/>
        <v>15</v>
      </c>
    </row>
    <row r="62" spans="1:8">
      <c r="A62" s="10" t="s">
        <v>58</v>
      </c>
      <c r="B62" s="9">
        <v>38.158333333333339</v>
      </c>
      <c r="C62" s="7"/>
      <c r="D62" s="7">
        <v>38</v>
      </c>
      <c r="E62" s="13">
        <v>39</v>
      </c>
      <c r="F62" s="7">
        <v>37.03</v>
      </c>
      <c r="G62" s="21">
        <v>37.299999999999997</v>
      </c>
      <c r="H62" s="15">
        <f>AVERAGE(D62:G62)</f>
        <v>37.832499999999996</v>
      </c>
    </row>
    <row r="63" spans="1:8">
      <c r="A63" s="10" t="s">
        <v>59</v>
      </c>
      <c r="B63" s="9">
        <v>455</v>
      </c>
      <c r="C63" s="7"/>
      <c r="D63" s="7">
        <v>69</v>
      </c>
      <c r="E63" s="13">
        <v>40</v>
      </c>
      <c r="F63" s="7">
        <v>66</v>
      </c>
      <c r="G63" s="21">
        <v>84</v>
      </c>
      <c r="H63" s="15">
        <f>SUM(D63:G63)</f>
        <v>259</v>
      </c>
    </row>
    <row r="64" spans="1:8">
      <c r="A64" s="10" t="s">
        <v>60</v>
      </c>
      <c r="B64" s="9">
        <v>63</v>
      </c>
      <c r="C64" s="7"/>
      <c r="D64" s="7">
        <v>5</v>
      </c>
      <c r="E64" s="13">
        <v>4</v>
      </c>
      <c r="F64" s="7">
        <v>5</v>
      </c>
      <c r="G64" s="21">
        <v>9</v>
      </c>
      <c r="H64" s="15">
        <f t="shared" ref="H64:H70" si="5">SUM(D64:G64)</f>
        <v>23</v>
      </c>
    </row>
    <row r="65" spans="1:9">
      <c r="A65" s="10" t="s">
        <v>61</v>
      </c>
      <c r="B65" s="9">
        <v>57847</v>
      </c>
      <c r="C65" s="7"/>
      <c r="D65" s="7">
        <v>1590</v>
      </c>
      <c r="E65" s="13">
        <v>2546</v>
      </c>
      <c r="F65" s="7">
        <v>4384</v>
      </c>
      <c r="G65" s="21">
        <v>3180</v>
      </c>
      <c r="H65" s="15">
        <f t="shared" si="5"/>
        <v>11700</v>
      </c>
    </row>
    <row r="66" spans="1:9">
      <c r="A66" s="10" t="s">
        <v>62</v>
      </c>
      <c r="B66" s="9">
        <v>59</v>
      </c>
      <c r="C66" s="7"/>
      <c r="D66" s="7">
        <v>4</v>
      </c>
      <c r="E66" s="13">
        <v>3</v>
      </c>
      <c r="F66" s="7">
        <v>4</v>
      </c>
      <c r="G66" s="21">
        <v>7</v>
      </c>
      <c r="H66" s="15">
        <f t="shared" si="5"/>
        <v>18</v>
      </c>
    </row>
    <row r="67" spans="1:9">
      <c r="A67" s="10" t="s">
        <v>63</v>
      </c>
      <c r="B67" s="9">
        <v>208</v>
      </c>
      <c r="C67" s="7"/>
      <c r="D67" s="7">
        <v>6</v>
      </c>
      <c r="E67" s="13">
        <v>14</v>
      </c>
      <c r="F67" s="7">
        <v>13</v>
      </c>
      <c r="G67" s="21">
        <v>18</v>
      </c>
      <c r="H67" s="15">
        <f t="shared" si="5"/>
        <v>51</v>
      </c>
    </row>
    <row r="68" spans="1:9">
      <c r="A68" s="10" t="s">
        <v>64</v>
      </c>
      <c r="B68" s="9">
        <v>69</v>
      </c>
      <c r="C68" s="7"/>
      <c r="D68" s="7">
        <v>4</v>
      </c>
      <c r="E68" s="13">
        <v>10</v>
      </c>
      <c r="F68" s="7">
        <v>4</v>
      </c>
      <c r="G68" s="21">
        <v>6</v>
      </c>
      <c r="H68" s="15">
        <f t="shared" si="5"/>
        <v>24</v>
      </c>
    </row>
    <row r="69" spans="1:9">
      <c r="A69" s="10" t="s">
        <v>65</v>
      </c>
      <c r="B69" s="9">
        <v>2069</v>
      </c>
      <c r="C69" s="7"/>
      <c r="D69" s="7">
        <v>163</v>
      </c>
      <c r="E69" s="13">
        <v>118</v>
      </c>
      <c r="F69" s="7">
        <v>169</v>
      </c>
      <c r="G69" s="21">
        <v>167</v>
      </c>
      <c r="H69" s="15">
        <f t="shared" si="5"/>
        <v>617</v>
      </c>
    </row>
    <row r="70" spans="1:9">
      <c r="A70" s="10" t="s">
        <v>66</v>
      </c>
      <c r="B70" s="9">
        <v>12771</v>
      </c>
      <c r="C70" s="7"/>
      <c r="D70" s="7">
        <v>1159</v>
      </c>
      <c r="E70" s="13">
        <v>921</v>
      </c>
      <c r="F70" s="7">
        <v>1104</v>
      </c>
      <c r="G70" s="21">
        <v>1196</v>
      </c>
      <c r="H70" s="15">
        <f t="shared" si="5"/>
        <v>4380</v>
      </c>
    </row>
    <row r="72" spans="1:9">
      <c r="A72" s="5" t="s">
        <v>67</v>
      </c>
      <c r="B72" s="9"/>
      <c r="C72" s="7"/>
      <c r="D72" s="7"/>
      <c r="E72" s="13"/>
      <c r="F72" s="7"/>
      <c r="G72" s="10"/>
      <c r="H72" s="15"/>
    </row>
    <row r="73" spans="1:9">
      <c r="A73" s="5" t="s">
        <v>1</v>
      </c>
      <c r="B73" s="6" t="s">
        <v>134</v>
      </c>
      <c r="C73" s="7"/>
      <c r="D73" s="8" t="s">
        <v>2</v>
      </c>
      <c r="E73" s="12" t="s">
        <v>135</v>
      </c>
      <c r="F73" s="8" t="s">
        <v>140</v>
      </c>
      <c r="G73" s="5" t="s">
        <v>141</v>
      </c>
      <c r="H73" s="15"/>
    </row>
    <row r="74" spans="1:9">
      <c r="A74" s="10" t="s">
        <v>68</v>
      </c>
      <c r="B74" s="9">
        <v>9731</v>
      </c>
      <c r="C74" s="7"/>
      <c r="D74" s="7">
        <v>9686</v>
      </c>
      <c r="E74" s="13">
        <v>9686</v>
      </c>
      <c r="F74" s="23">
        <v>9687</v>
      </c>
      <c r="G74" s="26">
        <v>9688</v>
      </c>
      <c r="H74" s="15"/>
      <c r="I74" s="19"/>
    </row>
    <row r="75" spans="1:9">
      <c r="A75" s="10" t="s">
        <v>69</v>
      </c>
      <c r="B75" s="9">
        <v>73</v>
      </c>
      <c r="C75" s="7"/>
      <c r="D75" s="7">
        <v>0</v>
      </c>
      <c r="E75" s="13">
        <v>0</v>
      </c>
      <c r="F75" s="7">
        <v>0</v>
      </c>
      <c r="G75" s="21">
        <v>0</v>
      </c>
      <c r="H75" s="15">
        <f>SUM(D75:G75)</f>
        <v>0</v>
      </c>
    </row>
    <row r="76" spans="1:9">
      <c r="A76" s="10" t="s">
        <v>70</v>
      </c>
      <c r="B76" s="9">
        <v>0</v>
      </c>
      <c r="C76" s="7"/>
      <c r="D76" s="7">
        <v>0</v>
      </c>
      <c r="E76" s="13">
        <v>0</v>
      </c>
      <c r="F76" s="7">
        <v>0</v>
      </c>
      <c r="G76" s="21">
        <v>0</v>
      </c>
      <c r="H76" s="15">
        <f>SUM(D76:G76)</f>
        <v>0</v>
      </c>
    </row>
    <row r="77" spans="1:9">
      <c r="A77" s="10" t="s">
        <v>71</v>
      </c>
      <c r="B77" s="9">
        <v>6740</v>
      </c>
      <c r="C77" s="7"/>
      <c r="D77" s="7">
        <v>6687</v>
      </c>
      <c r="E77" s="13">
        <v>6655</v>
      </c>
      <c r="F77" s="7">
        <v>6758</v>
      </c>
      <c r="G77" s="21">
        <v>6907</v>
      </c>
      <c r="H77" s="15">
        <v>6907</v>
      </c>
    </row>
    <row r="78" spans="1:9">
      <c r="A78" s="10" t="s">
        <v>72</v>
      </c>
      <c r="B78" s="9">
        <v>495</v>
      </c>
      <c r="C78" s="7"/>
      <c r="D78" s="7">
        <v>21</v>
      </c>
      <c r="E78" s="13">
        <v>103</v>
      </c>
      <c r="F78" s="7">
        <v>89</v>
      </c>
      <c r="G78" s="21">
        <v>53</v>
      </c>
      <c r="H78" s="15">
        <f>SUM(D78:G78)</f>
        <v>266</v>
      </c>
    </row>
    <row r="79" spans="1:9">
      <c r="A79" s="10" t="s">
        <v>73</v>
      </c>
      <c r="B79" s="9">
        <v>98</v>
      </c>
      <c r="C79" s="7"/>
      <c r="D79" s="7">
        <v>94</v>
      </c>
      <c r="E79" s="13">
        <v>104</v>
      </c>
      <c r="F79" s="7">
        <v>103</v>
      </c>
      <c r="G79" s="26">
        <v>103</v>
      </c>
      <c r="H79" s="15"/>
      <c r="I79" s="19"/>
    </row>
    <row r="80" spans="1:9">
      <c r="A80" s="10" t="s">
        <v>74</v>
      </c>
      <c r="B80" s="9">
        <v>19.551666666666669</v>
      </c>
      <c r="C80" s="7"/>
      <c r="D80" s="7">
        <v>18.829999999999998</v>
      </c>
      <c r="E80" s="13">
        <v>19.27</v>
      </c>
      <c r="F80" s="7">
        <v>19.239999999999998</v>
      </c>
      <c r="G80" s="26">
        <v>36.729999999999997</v>
      </c>
      <c r="H80" s="25"/>
      <c r="I80" s="19"/>
    </row>
    <row r="81" spans="1:9">
      <c r="A81" s="10" t="s">
        <v>75</v>
      </c>
      <c r="B81" s="9">
        <v>1123</v>
      </c>
      <c r="C81" s="7"/>
      <c r="D81" s="7">
        <v>1119</v>
      </c>
      <c r="E81" s="13">
        <v>1111</v>
      </c>
      <c r="F81" s="7">
        <v>1111</v>
      </c>
      <c r="G81" s="21">
        <v>1105</v>
      </c>
      <c r="H81" s="15">
        <v>1105</v>
      </c>
    </row>
    <row r="82" spans="1:9">
      <c r="A82" s="10" t="s">
        <v>76</v>
      </c>
      <c r="B82" s="9">
        <v>3736</v>
      </c>
      <c r="C82" s="7"/>
      <c r="D82" s="7">
        <v>3764</v>
      </c>
      <c r="E82" s="13">
        <v>3797</v>
      </c>
      <c r="F82" s="7">
        <v>3851</v>
      </c>
      <c r="G82" s="21">
        <v>3389</v>
      </c>
      <c r="H82" s="15">
        <v>3389</v>
      </c>
    </row>
    <row r="83" spans="1:9">
      <c r="A83" s="10" t="s">
        <v>77</v>
      </c>
      <c r="B83" s="9">
        <v>1310</v>
      </c>
      <c r="C83" s="7"/>
      <c r="D83" s="7">
        <v>1454</v>
      </c>
      <c r="E83" s="13">
        <v>1545</v>
      </c>
      <c r="F83" s="7">
        <v>1549</v>
      </c>
      <c r="G83" s="21">
        <v>1549</v>
      </c>
      <c r="H83" s="15">
        <v>1549</v>
      </c>
    </row>
    <row r="84" spans="1:9">
      <c r="A84" s="10" t="s">
        <v>78</v>
      </c>
      <c r="B84" s="9">
        <v>275</v>
      </c>
      <c r="C84" s="7"/>
      <c r="D84" s="7">
        <v>36</v>
      </c>
      <c r="E84" s="13">
        <v>45</v>
      </c>
      <c r="F84" s="7">
        <v>49</v>
      </c>
      <c r="G84" s="21">
        <v>20</v>
      </c>
      <c r="H84" s="15">
        <f>SUM(D84:G84)</f>
        <v>150</v>
      </c>
    </row>
    <row r="85" spans="1:9" ht="45">
      <c r="A85" s="10" t="s">
        <v>79</v>
      </c>
      <c r="B85" s="9">
        <v>16746</v>
      </c>
      <c r="C85" s="7"/>
      <c r="D85" s="7">
        <v>1704</v>
      </c>
      <c r="E85" s="13">
        <v>1633</v>
      </c>
      <c r="F85" s="7">
        <v>1445</v>
      </c>
      <c r="G85" s="26" t="s">
        <v>144</v>
      </c>
      <c r="H85" s="25"/>
      <c r="I85" s="19" t="s">
        <v>143</v>
      </c>
    </row>
    <row r="86" spans="1:9" ht="45">
      <c r="A86" s="10" t="s">
        <v>80</v>
      </c>
      <c r="B86" s="9">
        <v>4689</v>
      </c>
      <c r="C86" s="7"/>
      <c r="D86" s="7">
        <v>379</v>
      </c>
      <c r="E86" s="13">
        <v>425</v>
      </c>
      <c r="F86" s="26" t="s">
        <v>144</v>
      </c>
      <c r="G86" s="26" t="s">
        <v>144</v>
      </c>
      <c r="H86" s="25"/>
      <c r="I86" s="19" t="s">
        <v>142</v>
      </c>
    </row>
    <row r="87" spans="1:9">
      <c r="A87" s="10" t="s">
        <v>81</v>
      </c>
      <c r="B87" s="9">
        <v>1736</v>
      </c>
      <c r="C87" s="7"/>
      <c r="D87" s="7">
        <v>0</v>
      </c>
      <c r="E87" s="13">
        <v>0</v>
      </c>
      <c r="F87" s="7">
        <v>0</v>
      </c>
      <c r="G87" s="21">
        <v>38</v>
      </c>
      <c r="H87" s="15">
        <f>SUM(D87:G87)</f>
        <v>38</v>
      </c>
    </row>
    <row r="88" spans="1:9">
      <c r="A88" s="10" t="s">
        <v>82</v>
      </c>
      <c r="B88" s="11">
        <v>67</v>
      </c>
      <c r="C88" s="7"/>
      <c r="D88" s="7">
        <v>1</v>
      </c>
      <c r="E88" s="13">
        <v>2</v>
      </c>
      <c r="F88" s="7">
        <v>6</v>
      </c>
      <c r="G88" s="21">
        <v>14</v>
      </c>
      <c r="H88" s="15">
        <f t="shared" ref="H88:H105" si="6">SUM(D88:G88)</f>
        <v>23</v>
      </c>
    </row>
    <row r="89" spans="1:9">
      <c r="A89" s="10" t="s">
        <v>83</v>
      </c>
      <c r="B89" s="9">
        <v>7</v>
      </c>
      <c r="C89" s="7"/>
      <c r="D89" s="7">
        <v>0</v>
      </c>
      <c r="E89" s="13">
        <v>0</v>
      </c>
      <c r="F89" s="7">
        <v>0</v>
      </c>
      <c r="G89" s="21">
        <v>0</v>
      </c>
      <c r="H89" s="15">
        <f t="shared" si="6"/>
        <v>0</v>
      </c>
    </row>
    <row r="90" spans="1:9">
      <c r="A90" s="10" t="s">
        <v>84</v>
      </c>
      <c r="B90" s="9">
        <v>139</v>
      </c>
      <c r="C90" s="7"/>
      <c r="D90" s="7">
        <v>1</v>
      </c>
      <c r="E90" s="13">
        <v>1</v>
      </c>
      <c r="F90" s="7">
        <v>2</v>
      </c>
      <c r="G90" s="21">
        <v>2</v>
      </c>
      <c r="H90" s="15">
        <f t="shared" si="6"/>
        <v>6</v>
      </c>
    </row>
    <row r="91" spans="1:9">
      <c r="A91" s="10" t="s">
        <v>85</v>
      </c>
      <c r="B91" s="9">
        <v>516</v>
      </c>
      <c r="C91" s="7"/>
      <c r="D91" s="7">
        <v>23</v>
      </c>
      <c r="E91" s="13">
        <v>25</v>
      </c>
      <c r="F91" s="7">
        <v>42</v>
      </c>
      <c r="G91" s="21">
        <v>45</v>
      </c>
      <c r="H91" s="15">
        <f t="shared" si="6"/>
        <v>135</v>
      </c>
    </row>
    <row r="92" spans="1:9">
      <c r="A92" s="10" t="s">
        <v>86</v>
      </c>
      <c r="B92" s="9">
        <v>10</v>
      </c>
      <c r="C92" s="7"/>
      <c r="D92" s="7">
        <v>0</v>
      </c>
      <c r="E92" s="13">
        <v>0</v>
      </c>
      <c r="F92" s="7">
        <v>0</v>
      </c>
      <c r="G92" s="21">
        <v>0</v>
      </c>
      <c r="H92" s="15">
        <f t="shared" si="6"/>
        <v>0</v>
      </c>
    </row>
    <row r="93" spans="1:9">
      <c r="A93" s="10" t="s">
        <v>87</v>
      </c>
      <c r="B93" s="9">
        <v>71941</v>
      </c>
      <c r="C93" s="7"/>
      <c r="D93" s="7">
        <v>1217</v>
      </c>
      <c r="E93" s="13">
        <v>2444</v>
      </c>
      <c r="F93" s="7">
        <v>4615</v>
      </c>
      <c r="G93" s="21">
        <v>3382</v>
      </c>
      <c r="H93" s="15">
        <f t="shared" si="6"/>
        <v>11658</v>
      </c>
    </row>
    <row r="94" spans="1:9">
      <c r="A94" s="10" t="s">
        <v>88</v>
      </c>
      <c r="B94" s="9">
        <v>922</v>
      </c>
      <c r="C94" s="7"/>
      <c r="D94" s="7">
        <v>0</v>
      </c>
      <c r="E94" s="13">
        <v>0</v>
      </c>
      <c r="F94" s="7">
        <v>0</v>
      </c>
      <c r="G94" s="21">
        <v>0</v>
      </c>
      <c r="H94" s="15">
        <f t="shared" si="6"/>
        <v>0</v>
      </c>
    </row>
    <row r="95" spans="1:9">
      <c r="A95" s="10" t="s">
        <v>89</v>
      </c>
      <c r="B95" s="9">
        <v>141833</v>
      </c>
      <c r="C95" s="7"/>
      <c r="D95" s="7">
        <v>0</v>
      </c>
      <c r="E95" s="13">
        <v>0</v>
      </c>
      <c r="F95" s="7">
        <v>769</v>
      </c>
      <c r="G95" s="21">
        <v>805</v>
      </c>
      <c r="H95" s="15">
        <f t="shared" si="6"/>
        <v>1574</v>
      </c>
    </row>
    <row r="96" spans="1:9">
      <c r="A96" s="10" t="s">
        <v>90</v>
      </c>
      <c r="B96" s="9">
        <v>0</v>
      </c>
      <c r="C96" s="7"/>
      <c r="D96" s="7">
        <v>0</v>
      </c>
      <c r="E96" s="13">
        <v>0</v>
      </c>
      <c r="F96" s="7">
        <v>0</v>
      </c>
      <c r="G96" s="21">
        <v>0</v>
      </c>
      <c r="H96" s="15">
        <f t="shared" si="6"/>
        <v>0</v>
      </c>
    </row>
    <row r="97" spans="1:8">
      <c r="A97" s="10" t="s">
        <v>91</v>
      </c>
      <c r="B97" s="9">
        <v>0</v>
      </c>
      <c r="C97" s="7"/>
      <c r="D97" s="7">
        <v>0</v>
      </c>
      <c r="E97" s="13">
        <v>0</v>
      </c>
      <c r="F97" s="7">
        <v>0</v>
      </c>
      <c r="G97" s="21">
        <v>0</v>
      </c>
      <c r="H97" s="15">
        <f t="shared" si="6"/>
        <v>0</v>
      </c>
    </row>
    <row r="98" spans="1:8">
      <c r="A98" s="10" t="s">
        <v>92</v>
      </c>
      <c r="B98" s="9">
        <v>1954</v>
      </c>
      <c r="C98" s="7"/>
      <c r="D98" s="7">
        <v>117</v>
      </c>
      <c r="E98" s="13">
        <v>122</v>
      </c>
      <c r="F98" s="7">
        <v>145</v>
      </c>
      <c r="G98" s="21">
        <v>165</v>
      </c>
      <c r="H98" s="15">
        <f t="shared" si="6"/>
        <v>549</v>
      </c>
    </row>
    <row r="99" spans="1:8">
      <c r="A99" s="10" t="s">
        <v>93</v>
      </c>
      <c r="B99" s="9">
        <v>177</v>
      </c>
      <c r="C99" s="7"/>
      <c r="D99" s="7">
        <v>0</v>
      </c>
      <c r="E99" s="13">
        <v>0</v>
      </c>
      <c r="F99" s="7">
        <v>0</v>
      </c>
      <c r="G99" s="21">
        <v>0</v>
      </c>
      <c r="H99" s="15">
        <f t="shared" si="6"/>
        <v>0</v>
      </c>
    </row>
    <row r="100" spans="1:8">
      <c r="A100" s="10" t="s">
        <v>94</v>
      </c>
      <c r="B100" s="9">
        <v>1579</v>
      </c>
      <c r="C100" s="7"/>
      <c r="D100" s="7">
        <v>105</v>
      </c>
      <c r="E100" s="13">
        <v>111</v>
      </c>
      <c r="F100" s="7">
        <v>135</v>
      </c>
      <c r="G100" s="21">
        <v>64</v>
      </c>
      <c r="H100" s="15">
        <f t="shared" si="6"/>
        <v>415</v>
      </c>
    </row>
    <row r="101" spans="1:8">
      <c r="A101" s="10" t="s">
        <v>95</v>
      </c>
      <c r="B101" s="9">
        <v>1109</v>
      </c>
      <c r="C101" s="7"/>
      <c r="D101" s="7">
        <v>84</v>
      </c>
      <c r="E101" s="13">
        <v>64</v>
      </c>
      <c r="F101" s="7">
        <v>50</v>
      </c>
      <c r="G101" s="21">
        <v>87</v>
      </c>
      <c r="H101" s="15">
        <f t="shared" si="6"/>
        <v>285</v>
      </c>
    </row>
    <row r="102" spans="1:8">
      <c r="A102" s="10" t="s">
        <v>96</v>
      </c>
      <c r="B102" s="9">
        <v>10248</v>
      </c>
      <c r="C102" s="7"/>
      <c r="D102" s="7">
        <v>794</v>
      </c>
      <c r="E102" s="13">
        <v>749</v>
      </c>
      <c r="F102" s="7">
        <v>453</v>
      </c>
      <c r="G102" s="21">
        <v>406</v>
      </c>
      <c r="H102" s="15">
        <f t="shared" si="6"/>
        <v>2402</v>
      </c>
    </row>
    <row r="103" spans="1:8">
      <c r="A103" s="10" t="s">
        <v>97</v>
      </c>
      <c r="B103" s="9">
        <v>18</v>
      </c>
      <c r="C103" s="7"/>
      <c r="D103" s="7">
        <v>3</v>
      </c>
      <c r="E103" s="13">
        <v>4</v>
      </c>
      <c r="F103" s="7">
        <v>10</v>
      </c>
      <c r="G103" s="21">
        <v>13</v>
      </c>
      <c r="H103" s="15">
        <f t="shared" si="6"/>
        <v>30</v>
      </c>
    </row>
    <row r="104" spans="1:8">
      <c r="A104" s="10" t="s">
        <v>98</v>
      </c>
      <c r="B104" s="9">
        <v>0</v>
      </c>
      <c r="C104" s="7"/>
      <c r="D104" s="7">
        <v>0</v>
      </c>
      <c r="E104" s="13">
        <v>0</v>
      </c>
      <c r="F104" s="7">
        <v>0</v>
      </c>
      <c r="G104" s="21">
        <v>0</v>
      </c>
      <c r="H104" s="15">
        <f t="shared" si="6"/>
        <v>0</v>
      </c>
    </row>
    <row r="105" spans="1:8">
      <c r="A105" s="10" t="s">
        <v>99</v>
      </c>
      <c r="B105" s="9">
        <v>102</v>
      </c>
      <c r="C105" s="7"/>
      <c r="D105" s="7">
        <v>10</v>
      </c>
      <c r="E105" s="13">
        <v>32</v>
      </c>
      <c r="F105" s="7">
        <v>20</v>
      </c>
      <c r="G105" s="21">
        <v>19</v>
      </c>
      <c r="H105" s="15">
        <f t="shared" si="6"/>
        <v>81</v>
      </c>
    </row>
    <row r="106" spans="1:8">
      <c r="A106" s="10" t="s">
        <v>100</v>
      </c>
      <c r="B106" s="9">
        <v>11</v>
      </c>
      <c r="C106" s="7"/>
      <c r="D106" s="7">
        <v>0</v>
      </c>
      <c r="E106" s="13">
        <v>0</v>
      </c>
      <c r="F106" s="7">
        <v>0</v>
      </c>
      <c r="G106" s="21">
        <v>0</v>
      </c>
      <c r="H106" s="16">
        <v>0</v>
      </c>
    </row>
    <row r="107" spans="1:8">
      <c r="A107" s="10" t="s">
        <v>101</v>
      </c>
      <c r="B107" s="9">
        <v>82</v>
      </c>
      <c r="C107" s="7"/>
      <c r="D107" s="7">
        <v>81</v>
      </c>
      <c r="E107" s="13">
        <v>80</v>
      </c>
      <c r="F107" s="17">
        <v>83</v>
      </c>
      <c r="G107" s="21">
        <v>79</v>
      </c>
      <c r="H107" s="15">
        <v>79</v>
      </c>
    </row>
    <row r="108" spans="1:8">
      <c r="A108" s="10" t="s">
        <v>102</v>
      </c>
      <c r="B108" s="9">
        <v>67.25</v>
      </c>
      <c r="C108" s="7"/>
      <c r="D108" s="7">
        <v>65</v>
      </c>
      <c r="E108" s="13">
        <v>65</v>
      </c>
      <c r="F108" s="7">
        <v>67</v>
      </c>
      <c r="G108" s="21">
        <v>64</v>
      </c>
      <c r="H108" s="15">
        <f>AVERAGE(D108:G108)</f>
        <v>65.25</v>
      </c>
    </row>
    <row r="109" spans="1:8">
      <c r="F109" s="18"/>
    </row>
    <row r="110" spans="1:8">
      <c r="A110" s="5" t="s">
        <v>103</v>
      </c>
      <c r="B110" s="9"/>
      <c r="C110" s="7"/>
      <c r="D110" s="7"/>
      <c r="E110" s="7"/>
      <c r="F110" s="7"/>
      <c r="G110" s="10"/>
      <c r="H110" s="7"/>
    </row>
    <row r="111" spans="1:8">
      <c r="A111" s="5" t="s">
        <v>1</v>
      </c>
      <c r="B111" s="6" t="s">
        <v>134</v>
      </c>
      <c r="C111" s="7"/>
      <c r="D111" s="8" t="s">
        <v>2</v>
      </c>
      <c r="E111" s="8" t="s">
        <v>135</v>
      </c>
      <c r="F111" s="8" t="s">
        <v>140</v>
      </c>
      <c r="G111" s="5" t="s">
        <v>141</v>
      </c>
      <c r="H111" s="7"/>
    </row>
    <row r="112" spans="1:8">
      <c r="A112" s="10" t="s">
        <v>104</v>
      </c>
      <c r="B112" s="9">
        <v>130</v>
      </c>
      <c r="C112" s="7"/>
      <c r="D112" s="7">
        <v>5</v>
      </c>
      <c r="E112" s="7">
        <v>10</v>
      </c>
      <c r="F112" s="7">
        <v>13</v>
      </c>
      <c r="G112" s="21">
        <v>11</v>
      </c>
      <c r="H112" s="7">
        <f>SUM(D112:G112)</f>
        <v>39</v>
      </c>
    </row>
    <row r="113" spans="1:8">
      <c r="A113" s="10" t="s">
        <v>105</v>
      </c>
      <c r="B113" s="9">
        <v>1324</v>
      </c>
      <c r="C113" s="7"/>
      <c r="D113" s="7">
        <v>6</v>
      </c>
      <c r="E113" s="7">
        <v>151</v>
      </c>
      <c r="F113" s="7">
        <v>88</v>
      </c>
      <c r="G113" s="21">
        <v>320</v>
      </c>
      <c r="H113" s="7">
        <f t="shared" ref="H113:H122" si="7">SUM(D113:G113)</f>
        <v>565</v>
      </c>
    </row>
    <row r="114" spans="1:8">
      <c r="A114" s="10" t="s">
        <v>106</v>
      </c>
      <c r="B114" s="9">
        <v>83</v>
      </c>
      <c r="C114" s="7"/>
      <c r="D114" s="7">
        <v>6</v>
      </c>
      <c r="E114" s="7">
        <v>3</v>
      </c>
      <c r="F114" s="7">
        <v>4</v>
      </c>
      <c r="G114" s="21">
        <v>2</v>
      </c>
      <c r="H114" s="7">
        <f t="shared" si="7"/>
        <v>15</v>
      </c>
    </row>
    <row r="115" spans="1:8">
      <c r="A115" s="10" t="s">
        <v>107</v>
      </c>
      <c r="B115" s="9">
        <v>1019</v>
      </c>
      <c r="C115" s="7"/>
      <c r="D115" s="7">
        <v>30</v>
      </c>
      <c r="E115" s="7">
        <v>88</v>
      </c>
      <c r="F115" s="7">
        <v>238</v>
      </c>
      <c r="G115" s="21">
        <v>2</v>
      </c>
      <c r="H115" s="7">
        <f t="shared" si="7"/>
        <v>358</v>
      </c>
    </row>
    <row r="116" spans="1:8">
      <c r="A116" s="10" t="s">
        <v>108</v>
      </c>
      <c r="B116" s="9">
        <v>213</v>
      </c>
      <c r="C116" s="7"/>
      <c r="D116" s="7">
        <v>11</v>
      </c>
      <c r="E116" s="7">
        <v>13</v>
      </c>
      <c r="F116" s="7">
        <v>17</v>
      </c>
      <c r="G116" s="21">
        <v>13</v>
      </c>
      <c r="H116" s="7">
        <f t="shared" si="7"/>
        <v>54</v>
      </c>
    </row>
    <row r="117" spans="1:8">
      <c r="A117" s="10" t="s">
        <v>109</v>
      </c>
      <c r="B117" s="9">
        <v>2343</v>
      </c>
      <c r="C117" s="7"/>
      <c r="D117" s="7">
        <v>36</v>
      </c>
      <c r="E117" s="7">
        <v>239</v>
      </c>
      <c r="F117" s="7">
        <v>326</v>
      </c>
      <c r="G117" s="21">
        <v>322</v>
      </c>
      <c r="H117" s="7">
        <f t="shared" si="7"/>
        <v>923</v>
      </c>
    </row>
    <row r="118" spans="1:8">
      <c r="A118" s="10" t="s">
        <v>110</v>
      </c>
      <c r="B118" s="9">
        <v>285</v>
      </c>
      <c r="C118" s="7"/>
      <c r="D118" s="7">
        <v>11</v>
      </c>
      <c r="E118" s="7">
        <v>14</v>
      </c>
      <c r="F118" s="7">
        <v>4</v>
      </c>
      <c r="G118" s="21">
        <v>82</v>
      </c>
      <c r="H118" s="7">
        <f t="shared" si="7"/>
        <v>111</v>
      </c>
    </row>
    <row r="119" spans="1:8">
      <c r="A119" s="10" t="s">
        <v>111</v>
      </c>
      <c r="B119" s="9">
        <v>786</v>
      </c>
      <c r="C119" s="7"/>
      <c r="D119" s="7">
        <v>52</v>
      </c>
      <c r="E119" s="7">
        <v>74</v>
      </c>
      <c r="F119" s="7">
        <v>114</v>
      </c>
      <c r="G119" s="21">
        <v>87</v>
      </c>
      <c r="H119" s="7">
        <f t="shared" si="7"/>
        <v>327</v>
      </c>
    </row>
    <row r="120" spans="1:8">
      <c r="A120" s="10" t="s">
        <v>112</v>
      </c>
      <c r="B120" s="9">
        <v>563</v>
      </c>
      <c r="C120" s="7"/>
      <c r="D120" s="7">
        <v>52</v>
      </c>
      <c r="E120" s="7">
        <v>95</v>
      </c>
      <c r="F120" s="7">
        <v>56</v>
      </c>
      <c r="G120" s="21">
        <v>77</v>
      </c>
      <c r="H120" s="7">
        <f t="shared" si="7"/>
        <v>280</v>
      </c>
    </row>
    <row r="121" spans="1:8">
      <c r="A121" s="10" t="s">
        <v>113</v>
      </c>
      <c r="B121" s="9">
        <v>48</v>
      </c>
      <c r="C121" s="7"/>
      <c r="D121" s="7">
        <v>4</v>
      </c>
      <c r="E121" s="7">
        <v>7</v>
      </c>
      <c r="F121" s="7">
        <v>5</v>
      </c>
      <c r="G121" s="21">
        <v>5</v>
      </c>
      <c r="H121" s="7">
        <f t="shared" si="7"/>
        <v>21</v>
      </c>
    </row>
    <row r="122" spans="1:8">
      <c r="A122" s="10" t="s">
        <v>114</v>
      </c>
      <c r="B122" s="9">
        <v>199</v>
      </c>
      <c r="C122" s="7"/>
      <c r="D122" s="7">
        <v>24</v>
      </c>
      <c r="E122" s="7">
        <v>22</v>
      </c>
      <c r="F122" s="7">
        <v>23</v>
      </c>
      <c r="G122" s="21">
        <v>30</v>
      </c>
      <c r="H122" s="7">
        <f t="shared" si="7"/>
        <v>99</v>
      </c>
    </row>
    <row r="123" spans="1:8">
      <c r="A123" s="10" t="s">
        <v>115</v>
      </c>
      <c r="B123" s="9">
        <v>75.090909090909093</v>
      </c>
      <c r="C123" s="7"/>
      <c r="D123" s="7">
        <v>83</v>
      </c>
      <c r="E123" s="7">
        <v>75</v>
      </c>
      <c r="F123" s="7">
        <v>0</v>
      </c>
      <c r="G123" s="21">
        <v>33</v>
      </c>
      <c r="H123" s="7">
        <f>AVERAGE(D123:G123)</f>
        <v>47.75</v>
      </c>
    </row>
    <row r="124" spans="1:8">
      <c r="A124" s="10" t="s">
        <v>116</v>
      </c>
      <c r="B124" s="9">
        <v>112</v>
      </c>
      <c r="C124" s="7"/>
      <c r="D124" s="7">
        <v>13</v>
      </c>
      <c r="E124" s="7">
        <v>15</v>
      </c>
      <c r="F124" s="7">
        <v>7</v>
      </c>
      <c r="G124" s="21">
        <v>12</v>
      </c>
      <c r="H124" s="7">
        <f>SUM(D124:G124)</f>
        <v>47</v>
      </c>
    </row>
    <row r="125" spans="1:8">
      <c r="A125" s="10" t="s">
        <v>117</v>
      </c>
      <c r="B125" s="9">
        <v>268</v>
      </c>
      <c r="C125" s="7"/>
      <c r="D125" s="7">
        <v>13</v>
      </c>
      <c r="E125" s="7">
        <v>17</v>
      </c>
      <c r="F125" s="7">
        <v>29</v>
      </c>
      <c r="G125" s="21">
        <v>13</v>
      </c>
      <c r="H125" s="7">
        <f t="shared" ref="H125:H127" si="8">SUM(D125:G125)</f>
        <v>72</v>
      </c>
    </row>
    <row r="126" spans="1:8">
      <c r="A126" s="10" t="s">
        <v>118</v>
      </c>
      <c r="B126" s="11">
        <v>68</v>
      </c>
      <c r="C126" s="7"/>
      <c r="D126" s="7">
        <v>5</v>
      </c>
      <c r="E126" s="7">
        <v>3</v>
      </c>
      <c r="F126" s="7">
        <v>2</v>
      </c>
      <c r="G126" s="21">
        <v>0</v>
      </c>
      <c r="H126" s="7">
        <f t="shared" si="8"/>
        <v>10</v>
      </c>
    </row>
    <row r="127" spans="1:8">
      <c r="A127" s="10" t="s">
        <v>119</v>
      </c>
      <c r="B127" s="9">
        <v>293</v>
      </c>
      <c r="C127" s="7"/>
      <c r="D127" s="7">
        <v>1</v>
      </c>
      <c r="E127" s="7">
        <v>1</v>
      </c>
      <c r="F127" s="7">
        <v>0</v>
      </c>
      <c r="G127" s="21">
        <v>23</v>
      </c>
      <c r="H127" s="7">
        <f t="shared" si="8"/>
        <v>25</v>
      </c>
    </row>
    <row r="128" spans="1:8">
      <c r="A128" s="10" t="s">
        <v>120</v>
      </c>
      <c r="B128" s="9">
        <v>742</v>
      </c>
      <c r="C128" s="7"/>
      <c r="D128" s="7">
        <v>29</v>
      </c>
      <c r="E128" s="7">
        <v>15</v>
      </c>
      <c r="F128" s="7">
        <v>17</v>
      </c>
      <c r="G128" s="21">
        <v>76</v>
      </c>
      <c r="H128" s="7">
        <f>SUM(D128:G128)</f>
        <v>137</v>
      </c>
    </row>
    <row r="129" spans="1:8">
      <c r="A129" s="10" t="s">
        <v>121</v>
      </c>
      <c r="B129" s="11">
        <v>21</v>
      </c>
      <c r="C129" s="7"/>
      <c r="D129" s="7">
        <v>2</v>
      </c>
      <c r="E129" s="23" t="s">
        <v>144</v>
      </c>
      <c r="F129" s="7">
        <v>2</v>
      </c>
      <c r="G129" s="26" t="s">
        <v>144</v>
      </c>
      <c r="H129" s="24">
        <f>SUM(D129:G129)</f>
        <v>4</v>
      </c>
    </row>
    <row r="130" spans="1:8">
      <c r="A130" s="10" t="s">
        <v>122</v>
      </c>
      <c r="B130" s="9">
        <v>2</v>
      </c>
      <c r="C130" s="7"/>
      <c r="D130" s="7">
        <v>1</v>
      </c>
      <c r="E130" s="23" t="s">
        <v>144</v>
      </c>
      <c r="F130" s="7">
        <v>0</v>
      </c>
      <c r="G130" s="21">
        <v>0</v>
      </c>
      <c r="H130" s="24">
        <f>SUM(D130:G130)</f>
        <v>1</v>
      </c>
    </row>
    <row r="131" spans="1:8">
      <c r="A131" s="10" t="s">
        <v>123</v>
      </c>
      <c r="B131" s="9">
        <v>54719</v>
      </c>
      <c r="C131" s="7"/>
      <c r="D131" s="7">
        <v>3509</v>
      </c>
      <c r="E131" s="7">
        <v>4376</v>
      </c>
      <c r="F131" s="7">
        <v>9973</v>
      </c>
      <c r="G131" s="21">
        <v>6420</v>
      </c>
      <c r="H131" s="24">
        <f>SUM(D131:G131)</f>
        <v>24278</v>
      </c>
    </row>
    <row r="132" spans="1:8">
      <c r="A132" s="10" t="s">
        <v>124</v>
      </c>
      <c r="B132" s="9">
        <v>0</v>
      </c>
      <c r="C132" s="7"/>
      <c r="D132" s="7">
        <v>0</v>
      </c>
      <c r="E132" s="7">
        <v>0</v>
      </c>
      <c r="F132" s="7">
        <v>0</v>
      </c>
      <c r="G132" s="26" t="s">
        <v>144</v>
      </c>
      <c r="H132" s="24">
        <f t="shared" ref="H132:H136" si="9">SUM(D132:G132)</f>
        <v>0</v>
      </c>
    </row>
    <row r="133" spans="1:8">
      <c r="A133" s="10" t="s">
        <v>125</v>
      </c>
      <c r="B133" s="9">
        <v>144808</v>
      </c>
      <c r="C133" s="7"/>
      <c r="D133" s="7">
        <v>2580</v>
      </c>
      <c r="E133" s="7">
        <v>820</v>
      </c>
      <c r="F133" s="7">
        <v>9342</v>
      </c>
      <c r="G133" s="21">
        <v>15640</v>
      </c>
      <c r="H133" s="24">
        <f t="shared" si="9"/>
        <v>28382</v>
      </c>
    </row>
    <row r="134" spans="1:8">
      <c r="A134" s="10" t="s">
        <v>126</v>
      </c>
      <c r="B134" s="9">
        <v>0</v>
      </c>
      <c r="C134" s="7"/>
      <c r="D134" s="7">
        <v>0</v>
      </c>
      <c r="E134" s="7">
        <v>0</v>
      </c>
      <c r="F134" s="7">
        <v>0</v>
      </c>
      <c r="G134" s="26" t="s">
        <v>144</v>
      </c>
      <c r="H134" s="24">
        <f t="shared" si="9"/>
        <v>0</v>
      </c>
    </row>
    <row r="135" spans="1:8">
      <c r="A135" s="10" t="s">
        <v>127</v>
      </c>
      <c r="B135" s="9">
        <v>8180</v>
      </c>
      <c r="C135" s="7"/>
      <c r="D135" s="7">
        <v>0</v>
      </c>
      <c r="E135" s="7">
        <v>320</v>
      </c>
      <c r="F135" s="7">
        <v>0</v>
      </c>
      <c r="G135" s="21">
        <v>0</v>
      </c>
      <c r="H135" s="24">
        <f t="shared" si="9"/>
        <v>320</v>
      </c>
    </row>
    <row r="136" spans="1:8">
      <c r="A136" s="10" t="s">
        <v>128</v>
      </c>
      <c r="B136" s="9">
        <v>0</v>
      </c>
      <c r="C136" s="7"/>
      <c r="D136" s="7">
        <v>0</v>
      </c>
      <c r="E136" s="7">
        <v>0</v>
      </c>
      <c r="F136" s="7">
        <v>0</v>
      </c>
      <c r="G136" s="26" t="s">
        <v>144</v>
      </c>
      <c r="H136" s="24">
        <f t="shared" si="9"/>
        <v>0</v>
      </c>
    </row>
    <row r="137" spans="1:8">
      <c r="A137" s="10" t="s">
        <v>129</v>
      </c>
      <c r="B137" s="9">
        <v>30264</v>
      </c>
      <c r="C137" s="7"/>
      <c r="D137" s="7">
        <v>30220</v>
      </c>
      <c r="E137" s="7">
        <v>30245</v>
      </c>
      <c r="F137" s="7">
        <v>30237</v>
      </c>
      <c r="G137" s="21">
        <v>30239</v>
      </c>
      <c r="H137" s="24">
        <v>30239</v>
      </c>
    </row>
    <row r="138" spans="1:8">
      <c r="A138" s="10" t="s">
        <v>130</v>
      </c>
      <c r="B138" s="9">
        <v>5664</v>
      </c>
      <c r="C138" s="7"/>
      <c r="D138" s="7">
        <v>676</v>
      </c>
      <c r="E138" s="7">
        <v>727</v>
      </c>
      <c r="F138" s="7">
        <v>657</v>
      </c>
      <c r="G138" s="21">
        <v>504</v>
      </c>
      <c r="H138" s="7">
        <f>SUM(D138:G138)</f>
        <v>2564</v>
      </c>
    </row>
    <row r="139" spans="1:8">
      <c r="A139" s="10" t="s">
        <v>131</v>
      </c>
      <c r="B139" s="9">
        <v>732</v>
      </c>
      <c r="C139" s="7"/>
      <c r="D139" s="7">
        <v>84</v>
      </c>
      <c r="E139" s="7">
        <v>59</v>
      </c>
      <c r="F139" s="7">
        <v>37</v>
      </c>
      <c r="G139" s="21">
        <v>36</v>
      </c>
      <c r="H139" s="7">
        <f t="shared" ref="H139:H140" si="10">SUM(D139:G139)</f>
        <v>216</v>
      </c>
    </row>
    <row r="140" spans="1:8">
      <c r="A140" s="10" t="s">
        <v>132</v>
      </c>
      <c r="B140" s="9">
        <v>2168</v>
      </c>
      <c r="C140" s="7"/>
      <c r="D140" s="7">
        <v>171</v>
      </c>
      <c r="E140" s="7">
        <v>195</v>
      </c>
      <c r="F140" s="7">
        <v>61</v>
      </c>
      <c r="G140" s="21">
        <v>106</v>
      </c>
      <c r="H140" s="7">
        <f t="shared" si="10"/>
        <v>533</v>
      </c>
    </row>
  </sheetData>
  <pageMargins left="0.7" right="0.7" top="0.75" bottom="0.75" header="0.3" footer="0.3"/>
  <pageSetup paperSize="9" orientation="portrait" r:id="rId1"/>
  <ignoredErrors>
    <ignoredError sqref="H10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Totals and 2021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O'Reilly</dc:creator>
  <cp:lastModifiedBy>Rachel Fleming</cp:lastModifiedBy>
  <dcterms:created xsi:type="dcterms:W3CDTF">2021-03-29T11:10:24Z</dcterms:created>
  <dcterms:modified xsi:type="dcterms:W3CDTF">2021-06-04T16:09:47Z</dcterms:modified>
</cp:coreProperties>
</file>