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600" windowHeight="9975"/>
  </bookViews>
  <sheets>
    <sheet name="Site 2" sheetId="1" r:id="rId1"/>
    <sheet name="Site 3" sheetId="2" r:id="rId2"/>
  </sheets>
  <definedNames>
    <definedName name="_xlnm.Print_Area" localSheetId="0">'Site 2'!$A$1:$K$69</definedName>
    <definedName name="_xlnm.Print_Area" localSheetId="1">'Site 3'!$A$1:$K$69</definedName>
    <definedName name="_xlnm.Print_Titles" localSheetId="0">'Site 2'!$1:$5</definedName>
    <definedName name="_xlnm.Print_Titles" localSheetId="1">'Site 3'!$1:$5</definedName>
  </definedNames>
  <calcPr calcId="125725" fullCalcOnLoad="1"/>
</workbook>
</file>

<file path=xl/calcChain.xml><?xml version="1.0" encoding="utf-8"?>
<calcChain xmlns="http://schemas.openxmlformats.org/spreadsheetml/2006/main">
  <c r="J68" i="2"/>
  <c r="I68"/>
  <c r="H68"/>
  <c r="G68"/>
  <c r="E68"/>
  <c r="D68"/>
  <c r="C68"/>
  <c r="B68"/>
  <c r="K67"/>
  <c r="F67"/>
  <c r="L67"/>
  <c r="M67"/>
  <c r="K66"/>
  <c r="F66"/>
  <c r="L66"/>
  <c r="M66"/>
  <c r="K65"/>
  <c r="F65"/>
  <c r="L65"/>
  <c r="M65"/>
  <c r="K64"/>
  <c r="K68"/>
  <c r="F64"/>
  <c r="L64"/>
  <c r="M64"/>
  <c r="J63"/>
  <c r="I63"/>
  <c r="H63"/>
  <c r="G63"/>
  <c r="E63"/>
  <c r="D63"/>
  <c r="C63"/>
  <c r="B63"/>
  <c r="K62"/>
  <c r="F62"/>
  <c r="K61"/>
  <c r="F61"/>
  <c r="K60"/>
  <c r="F60"/>
  <c r="L60"/>
  <c r="K59"/>
  <c r="K63"/>
  <c r="F59"/>
  <c r="L59"/>
  <c r="J58"/>
  <c r="I58"/>
  <c r="H58"/>
  <c r="G58"/>
  <c r="E58"/>
  <c r="D58"/>
  <c r="C58"/>
  <c r="B58"/>
  <c r="K57"/>
  <c r="F57"/>
  <c r="K56"/>
  <c r="F56"/>
  <c r="K55"/>
  <c r="F55"/>
  <c r="K54"/>
  <c r="K58"/>
  <c r="F54"/>
  <c r="J53"/>
  <c r="I53"/>
  <c r="H53"/>
  <c r="G53"/>
  <c r="E53"/>
  <c r="D53"/>
  <c r="C53"/>
  <c r="B53"/>
  <c r="K52"/>
  <c r="F52"/>
  <c r="L52"/>
  <c r="K51"/>
  <c r="F51"/>
  <c r="L51"/>
  <c r="K50"/>
  <c r="F50"/>
  <c r="L50"/>
  <c r="K49"/>
  <c r="K53"/>
  <c r="F49"/>
  <c r="J48"/>
  <c r="I48"/>
  <c r="H48"/>
  <c r="G48"/>
  <c r="E48"/>
  <c r="D48"/>
  <c r="C48"/>
  <c r="B48"/>
  <c r="K47"/>
  <c r="F47"/>
  <c r="L47"/>
  <c r="K46"/>
  <c r="F46"/>
  <c r="K45"/>
  <c r="F45"/>
  <c r="L45"/>
  <c r="K44"/>
  <c r="K48"/>
  <c r="F44"/>
  <c r="L44"/>
  <c r="J43"/>
  <c r="I43"/>
  <c r="H43"/>
  <c r="G43"/>
  <c r="E43"/>
  <c r="D43"/>
  <c r="C43"/>
  <c r="B43"/>
  <c r="K42"/>
  <c r="F42"/>
  <c r="L42"/>
  <c r="K41"/>
  <c r="F41"/>
  <c r="L41"/>
  <c r="K40"/>
  <c r="F40"/>
  <c r="L40"/>
  <c r="K39"/>
  <c r="K43"/>
  <c r="F39"/>
  <c r="J38"/>
  <c r="I38"/>
  <c r="H38"/>
  <c r="G38"/>
  <c r="E38"/>
  <c r="D38"/>
  <c r="C38"/>
  <c r="B38"/>
  <c r="K37"/>
  <c r="F37"/>
  <c r="K36"/>
  <c r="F36"/>
  <c r="K35"/>
  <c r="F35"/>
  <c r="K34"/>
  <c r="K38"/>
  <c r="F34"/>
  <c r="J33"/>
  <c r="I33"/>
  <c r="H33"/>
  <c r="G33"/>
  <c r="E33"/>
  <c r="D33"/>
  <c r="C33"/>
  <c r="B33"/>
  <c r="K32"/>
  <c r="F32"/>
  <c r="L32"/>
  <c r="K31"/>
  <c r="F31"/>
  <c r="L31"/>
  <c r="K30"/>
  <c r="F30"/>
  <c r="L30"/>
  <c r="K29"/>
  <c r="K33"/>
  <c r="F29"/>
  <c r="J28"/>
  <c r="I28"/>
  <c r="H28"/>
  <c r="G28"/>
  <c r="E28"/>
  <c r="D28"/>
  <c r="C28"/>
  <c r="B28"/>
  <c r="K27"/>
  <c r="F27"/>
  <c r="L27"/>
  <c r="K26"/>
  <c r="F26"/>
  <c r="L26"/>
  <c r="K25"/>
  <c r="F25"/>
  <c r="K24"/>
  <c r="K28"/>
  <c r="F24"/>
  <c r="L24"/>
  <c r="J23"/>
  <c r="I23"/>
  <c r="H23"/>
  <c r="G23"/>
  <c r="E23"/>
  <c r="D23"/>
  <c r="C23"/>
  <c r="B23"/>
  <c r="K22"/>
  <c r="F22"/>
  <c r="L22"/>
  <c r="K21"/>
  <c r="F21"/>
  <c r="L21"/>
  <c r="K20"/>
  <c r="F20"/>
  <c r="K19"/>
  <c r="K23"/>
  <c r="F19"/>
  <c r="J18"/>
  <c r="I18"/>
  <c r="H18"/>
  <c r="G18"/>
  <c r="E18"/>
  <c r="D18"/>
  <c r="C18"/>
  <c r="B18"/>
  <c r="K17"/>
  <c r="F17"/>
  <c r="K16"/>
  <c r="F16"/>
  <c r="K15"/>
  <c r="F15"/>
  <c r="K14"/>
  <c r="K18"/>
  <c r="F14"/>
  <c r="J13"/>
  <c r="J69"/>
  <c r="I13"/>
  <c r="I69"/>
  <c r="H13"/>
  <c r="H69"/>
  <c r="G13"/>
  <c r="G69"/>
  <c r="E13"/>
  <c r="E69"/>
  <c r="D13"/>
  <c r="C13"/>
  <c r="C69"/>
  <c r="B13"/>
  <c r="K12"/>
  <c r="F12"/>
  <c r="K11"/>
  <c r="F11"/>
  <c r="K10"/>
  <c r="F10"/>
  <c r="A10"/>
  <c r="N10"/>
  <c r="N9"/>
  <c r="K9"/>
  <c r="F9"/>
  <c r="J8"/>
  <c r="I8"/>
  <c r="H8"/>
  <c r="G8"/>
  <c r="J68" i="1"/>
  <c r="I68"/>
  <c r="H68"/>
  <c r="G68"/>
  <c r="E68"/>
  <c r="D68"/>
  <c r="C68"/>
  <c r="B68"/>
  <c r="K67"/>
  <c r="F67"/>
  <c r="K66"/>
  <c r="F66"/>
  <c r="K65"/>
  <c r="F65"/>
  <c r="K64"/>
  <c r="F64"/>
  <c r="F68"/>
  <c r="J63"/>
  <c r="I63"/>
  <c r="H63"/>
  <c r="G63"/>
  <c r="E63"/>
  <c r="D63"/>
  <c r="C63"/>
  <c r="B63"/>
  <c r="K62"/>
  <c r="F62"/>
  <c r="K61"/>
  <c r="F61"/>
  <c r="K60"/>
  <c r="F60"/>
  <c r="K59"/>
  <c r="F59"/>
  <c r="J58"/>
  <c r="I58"/>
  <c r="H58"/>
  <c r="G58"/>
  <c r="E58"/>
  <c r="D58"/>
  <c r="C58"/>
  <c r="B58"/>
  <c r="K57"/>
  <c r="F57"/>
  <c r="K56"/>
  <c r="F56"/>
  <c r="K55"/>
  <c r="F55"/>
  <c r="K54"/>
  <c r="F54"/>
  <c r="F58"/>
  <c r="J53"/>
  <c r="I53"/>
  <c r="H53"/>
  <c r="G53"/>
  <c r="E53"/>
  <c r="D53"/>
  <c r="C53"/>
  <c r="B53"/>
  <c r="K52"/>
  <c r="F52"/>
  <c r="K51"/>
  <c r="F51"/>
  <c r="K50"/>
  <c r="F50"/>
  <c r="K49"/>
  <c r="F49"/>
  <c r="J48"/>
  <c r="I48"/>
  <c r="H48"/>
  <c r="G48"/>
  <c r="E48"/>
  <c r="D48"/>
  <c r="C48"/>
  <c r="B48"/>
  <c r="K47"/>
  <c r="F47"/>
  <c r="K46"/>
  <c r="F46"/>
  <c r="K45"/>
  <c r="F45"/>
  <c r="K44"/>
  <c r="F44"/>
  <c r="J43"/>
  <c r="I43"/>
  <c r="H43"/>
  <c r="G43"/>
  <c r="E43"/>
  <c r="D43"/>
  <c r="C43"/>
  <c r="B43"/>
  <c r="K42"/>
  <c r="F42"/>
  <c r="K41"/>
  <c r="F41"/>
  <c r="K40"/>
  <c r="F40"/>
  <c r="K39"/>
  <c r="K43"/>
  <c r="F39"/>
  <c r="J38"/>
  <c r="I38"/>
  <c r="H38"/>
  <c r="G38"/>
  <c r="E38"/>
  <c r="D38"/>
  <c r="C38"/>
  <c r="B38"/>
  <c r="K37"/>
  <c r="F37"/>
  <c r="K36"/>
  <c r="F36"/>
  <c r="K35"/>
  <c r="F35"/>
  <c r="K34"/>
  <c r="K38"/>
  <c r="F34"/>
  <c r="J33"/>
  <c r="I33"/>
  <c r="H33"/>
  <c r="G33"/>
  <c r="E33"/>
  <c r="D33"/>
  <c r="C33"/>
  <c r="B33"/>
  <c r="K32"/>
  <c r="F32"/>
  <c r="K31"/>
  <c r="F31"/>
  <c r="K30"/>
  <c r="F30"/>
  <c r="K29"/>
  <c r="F29"/>
  <c r="J28"/>
  <c r="I28"/>
  <c r="H28"/>
  <c r="G28"/>
  <c r="E28"/>
  <c r="D28"/>
  <c r="C28"/>
  <c r="B28"/>
  <c r="K27"/>
  <c r="F27"/>
  <c r="K26"/>
  <c r="F26"/>
  <c r="K25"/>
  <c r="F25"/>
  <c r="K24"/>
  <c r="F24"/>
  <c r="J23"/>
  <c r="I23"/>
  <c r="H23"/>
  <c r="G23"/>
  <c r="E23"/>
  <c r="D23"/>
  <c r="C23"/>
  <c r="B23"/>
  <c r="K22"/>
  <c r="F22"/>
  <c r="K21"/>
  <c r="F21"/>
  <c r="K20"/>
  <c r="F20"/>
  <c r="K19"/>
  <c r="K23"/>
  <c r="F19"/>
  <c r="J18"/>
  <c r="I18"/>
  <c r="H18"/>
  <c r="G18"/>
  <c r="E18"/>
  <c r="D18"/>
  <c r="C18"/>
  <c r="B18"/>
  <c r="K17"/>
  <c r="F17"/>
  <c r="K16"/>
  <c r="F16"/>
  <c r="K15"/>
  <c r="F15"/>
  <c r="K14"/>
  <c r="K18"/>
  <c r="F14"/>
  <c r="J13"/>
  <c r="J69"/>
  <c r="I13"/>
  <c r="H13"/>
  <c r="G13"/>
  <c r="G69"/>
  <c r="E13"/>
  <c r="E69"/>
  <c r="D13"/>
  <c r="C13"/>
  <c r="B13"/>
  <c r="K12"/>
  <c r="F12"/>
  <c r="K11"/>
  <c r="F11"/>
  <c r="K10"/>
  <c r="F10"/>
  <c r="A10"/>
  <c r="A11"/>
  <c r="N9"/>
  <c r="K9"/>
  <c r="F9"/>
  <c r="J8"/>
  <c r="I8"/>
  <c r="H8"/>
  <c r="G8"/>
  <c r="L9" i="2"/>
  <c r="N10" i="1"/>
  <c r="L61" i="2"/>
  <c r="L49"/>
  <c r="M49"/>
  <c r="L62"/>
  <c r="M59"/>
  <c r="L57"/>
  <c r="L56"/>
  <c r="L55"/>
  <c r="L54"/>
  <c r="F68"/>
  <c r="F58"/>
  <c r="L46"/>
  <c r="M44"/>
  <c r="L29"/>
  <c r="M29"/>
  <c r="L39"/>
  <c r="M39"/>
  <c r="L37"/>
  <c r="L36"/>
  <c r="L35"/>
  <c r="L34"/>
  <c r="F48"/>
  <c r="F38"/>
  <c r="L25"/>
  <c r="M24"/>
  <c r="K13"/>
  <c r="K69"/>
  <c r="L11"/>
  <c r="L10"/>
  <c r="L20"/>
  <c r="L19"/>
  <c r="L17"/>
  <c r="L16"/>
  <c r="L15"/>
  <c r="L14"/>
  <c r="L12"/>
  <c r="D69"/>
  <c r="B69"/>
  <c r="F28"/>
  <c r="L28"/>
  <c r="M26"/>
  <c r="F18"/>
  <c r="K68" i="1"/>
  <c r="K63"/>
  <c r="K58"/>
  <c r="L51"/>
  <c r="K53"/>
  <c r="L49"/>
  <c r="L67"/>
  <c r="M67"/>
  <c r="L66"/>
  <c r="L65"/>
  <c r="L62"/>
  <c r="L61"/>
  <c r="L60"/>
  <c r="L59"/>
  <c r="L57"/>
  <c r="L56"/>
  <c r="L55"/>
  <c r="L52"/>
  <c r="L50"/>
  <c r="L39"/>
  <c r="L37"/>
  <c r="L36"/>
  <c r="L35"/>
  <c r="K33"/>
  <c r="L31"/>
  <c r="L30"/>
  <c r="L29"/>
  <c r="K48"/>
  <c r="L42"/>
  <c r="L41"/>
  <c r="L40"/>
  <c r="L47"/>
  <c r="L46"/>
  <c r="L45"/>
  <c r="L44"/>
  <c r="L34"/>
  <c r="M34"/>
  <c r="L32"/>
  <c r="M29"/>
  <c r="C69"/>
  <c r="F48"/>
  <c r="L48"/>
  <c r="F38"/>
  <c r="L38"/>
  <c r="L15"/>
  <c r="L16"/>
  <c r="L17"/>
  <c r="L19"/>
  <c r="L14"/>
  <c r="L22"/>
  <c r="L21"/>
  <c r="L20"/>
  <c r="I69"/>
  <c r="L26"/>
  <c r="K28"/>
  <c r="H69"/>
  <c r="L12"/>
  <c r="L11"/>
  <c r="K13"/>
  <c r="K69"/>
  <c r="L27"/>
  <c r="L25"/>
  <c r="L24"/>
  <c r="L10"/>
  <c r="L9"/>
  <c r="D69"/>
  <c r="M14"/>
  <c r="F28"/>
  <c r="M19"/>
  <c r="B69"/>
  <c r="F18"/>
  <c r="L18"/>
  <c r="M15"/>
  <c r="N11"/>
  <c r="A12"/>
  <c r="L58"/>
  <c r="M55"/>
  <c r="L18" i="2"/>
  <c r="M16"/>
  <c r="L38"/>
  <c r="M36"/>
  <c r="L48"/>
  <c r="M46"/>
  <c r="L58"/>
  <c r="M56"/>
  <c r="F13" i="1"/>
  <c r="F23"/>
  <c r="L23"/>
  <c r="F33"/>
  <c r="L33"/>
  <c r="M30"/>
  <c r="F43"/>
  <c r="L43"/>
  <c r="M41"/>
  <c r="F53"/>
  <c r="L53"/>
  <c r="L54"/>
  <c r="M54"/>
  <c r="F63"/>
  <c r="L63"/>
  <c r="L64"/>
  <c r="M64"/>
  <c r="A11" i="2"/>
  <c r="F13"/>
  <c r="F23"/>
  <c r="L23"/>
  <c r="M20"/>
  <c r="F33"/>
  <c r="L33"/>
  <c r="M31"/>
  <c r="F43"/>
  <c r="L43"/>
  <c r="M40"/>
  <c r="F53"/>
  <c r="L53"/>
  <c r="M51"/>
  <c r="F63"/>
  <c r="L63"/>
  <c r="M9" i="1"/>
  <c r="M24"/>
  <c r="M60" i="2"/>
  <c r="M54"/>
  <c r="M55"/>
  <c r="M57"/>
  <c r="M34"/>
  <c r="M47"/>
  <c r="M45"/>
  <c r="M37"/>
  <c r="M35"/>
  <c r="M9"/>
  <c r="M19"/>
  <c r="M14"/>
  <c r="M27"/>
  <c r="M25"/>
  <c r="M17"/>
  <c r="M15"/>
  <c r="M50" i="1"/>
  <c r="M65"/>
  <c r="M59"/>
  <c r="M66"/>
  <c r="M49"/>
  <c r="M60"/>
  <c r="M56"/>
  <c r="M57"/>
  <c r="M39"/>
  <c r="M36"/>
  <c r="M46"/>
  <c r="M44"/>
  <c r="M47"/>
  <c r="M45"/>
  <c r="M37"/>
  <c r="M35"/>
  <c r="M21"/>
  <c r="L28"/>
  <c r="M26"/>
  <c r="M16"/>
  <c r="M17"/>
  <c r="N11" i="2"/>
  <c r="A12"/>
  <c r="F69" i="1"/>
  <c r="L13"/>
  <c r="M61" i="2"/>
  <c r="M52"/>
  <c r="M50"/>
  <c r="M41"/>
  <c r="M32"/>
  <c r="M30"/>
  <c r="M21"/>
  <c r="M62" i="1"/>
  <c r="M51"/>
  <c r="M42"/>
  <c r="M40"/>
  <c r="M31"/>
  <c r="M22"/>
  <c r="M20"/>
  <c r="F69" i="2"/>
  <c r="L13"/>
  <c r="A14" i="1"/>
  <c r="N12"/>
  <c r="M62" i="2"/>
  <c r="M42"/>
  <c r="M22"/>
  <c r="M61" i="1"/>
  <c r="M52"/>
  <c r="M32"/>
  <c r="M25"/>
  <c r="M27"/>
  <c r="A15"/>
  <c r="N14"/>
  <c r="M11" i="2"/>
  <c r="M10"/>
  <c r="M12"/>
  <c r="M12" i="1"/>
  <c r="M11"/>
  <c r="M10"/>
  <c r="A14" i="2"/>
  <c r="N12"/>
  <c r="A15"/>
  <c r="N14"/>
  <c r="A16" i="1"/>
  <c r="N15"/>
  <c r="M69"/>
  <c r="M69" i="2"/>
  <c r="N69"/>
  <c r="A17" i="1"/>
  <c r="N16"/>
  <c r="A16" i="2"/>
  <c r="N15"/>
  <c r="A19" i="1"/>
  <c r="N17"/>
  <c r="A17" i="2"/>
  <c r="N16"/>
  <c r="N19" i="1"/>
  <c r="A20"/>
  <c r="A19" i="2"/>
  <c r="N17"/>
  <c r="N19"/>
  <c r="A20"/>
  <c r="N20" i="1"/>
  <c r="A21"/>
  <c r="N21"/>
  <c r="A22"/>
  <c r="N20" i="2"/>
  <c r="A21"/>
  <c r="N21"/>
  <c r="A22"/>
  <c r="A24" i="1"/>
  <c r="N22"/>
  <c r="A25"/>
  <c r="N24"/>
  <c r="A24" i="2"/>
  <c r="N22"/>
  <c r="A26" i="1"/>
  <c r="N25"/>
  <c r="A25" i="2"/>
  <c r="N24"/>
  <c r="A27" i="1"/>
  <c r="N26"/>
  <c r="A26" i="2"/>
  <c r="N25"/>
  <c r="A27"/>
  <c r="N26"/>
  <c r="A29" i="1"/>
  <c r="N27"/>
  <c r="A29" i="2"/>
  <c r="N27"/>
  <c r="N29" i="1"/>
  <c r="A30"/>
  <c r="N29" i="2"/>
  <c r="A30"/>
  <c r="N30" i="1"/>
  <c r="A31"/>
  <c r="N31"/>
  <c r="A32"/>
  <c r="N30" i="2"/>
  <c r="A31"/>
  <c r="N31"/>
  <c r="A32"/>
  <c r="A34" i="1"/>
  <c r="N32"/>
  <c r="A35"/>
  <c r="N34"/>
  <c r="A34" i="2"/>
  <c r="N32"/>
  <c r="A36" i="1"/>
  <c r="N35"/>
  <c r="A35" i="2"/>
  <c r="N34"/>
  <c r="A37" i="1"/>
  <c r="N36"/>
  <c r="A36" i="2"/>
  <c r="N35"/>
  <c r="A39" i="1"/>
  <c r="N37"/>
  <c r="A37" i="2"/>
  <c r="N36"/>
  <c r="N39" i="1"/>
  <c r="A40"/>
  <c r="A39" i="2"/>
  <c r="N37"/>
  <c r="N39"/>
  <c r="A40"/>
  <c r="N40" i="1"/>
  <c r="A41"/>
  <c r="N41"/>
  <c r="A42"/>
  <c r="N40" i="2"/>
  <c r="A41"/>
  <c r="N41"/>
  <c r="A42"/>
  <c r="A44" i="1"/>
  <c r="N42"/>
  <c r="A45"/>
  <c r="N44"/>
  <c r="A44" i="2"/>
  <c r="N42"/>
  <c r="A45"/>
  <c r="N44"/>
  <c r="A46" i="1"/>
  <c r="N45"/>
  <c r="A46" i="2"/>
  <c r="N45"/>
  <c r="A47" i="1"/>
  <c r="N46"/>
  <c r="A49"/>
  <c r="N47"/>
  <c r="A47" i="2"/>
  <c r="N46"/>
  <c r="N49" i="1"/>
  <c r="A50"/>
  <c r="A49" i="2"/>
  <c r="N47"/>
  <c r="N49"/>
  <c r="A50"/>
  <c r="N50" i="1"/>
  <c r="A51"/>
  <c r="N50" i="2"/>
  <c r="A51"/>
  <c r="N51" i="1"/>
  <c r="A52"/>
  <c r="N51" i="2"/>
  <c r="A52"/>
  <c r="A54" i="1"/>
  <c r="N52"/>
  <c r="A55"/>
  <c r="N54"/>
  <c r="A54" i="2"/>
  <c r="N52"/>
  <c r="A55"/>
  <c r="N54"/>
  <c r="A56" i="1"/>
  <c r="N55"/>
  <c r="A57"/>
  <c r="N56"/>
  <c r="A56" i="2"/>
  <c r="N55"/>
  <c r="A59" i="1"/>
  <c r="N57"/>
  <c r="A57" i="2"/>
  <c r="N56"/>
  <c r="A59"/>
  <c r="N57"/>
  <c r="N59" i="1"/>
  <c r="A60"/>
  <c r="N59" i="2"/>
  <c r="A60"/>
  <c r="N60" i="1"/>
  <c r="A61"/>
  <c r="N60" i="2"/>
  <c r="A61"/>
  <c r="N61" i="1"/>
  <c r="A62"/>
  <c r="N61" i="2"/>
  <c r="A62"/>
  <c r="A64" i="1"/>
  <c r="N62"/>
  <c r="N69"/>
  <c r="A65"/>
  <c r="N64"/>
  <c r="A64" i="2"/>
  <c r="N62"/>
  <c r="A65"/>
  <c r="N64"/>
  <c r="A66" i="1"/>
  <c r="N65"/>
  <c r="A66" i="2"/>
  <c r="N65"/>
  <c r="A67" i="1"/>
  <c r="N67"/>
  <c r="N66"/>
  <c r="A67" i="2"/>
  <c r="N67"/>
  <c r="N66"/>
</calcChain>
</file>

<file path=xl/sharedStrings.xml><?xml version="1.0" encoding="utf-8"?>
<sst xmlns="http://schemas.openxmlformats.org/spreadsheetml/2006/main" count="74" uniqueCount="28">
  <si>
    <t>1931 / South Dublin Various</t>
  </si>
  <si>
    <t>Arm A</t>
  </si>
  <si>
    <t>A</t>
  </si>
  <si>
    <t>March 2012</t>
  </si>
  <si>
    <t>Arm B</t>
  </si>
  <si>
    <t>B</t>
  </si>
  <si>
    <t>Arm C</t>
  </si>
  <si>
    <t>C</t>
  </si>
  <si>
    <t>Site No.</t>
  </si>
  <si>
    <t>Location</t>
  </si>
  <si>
    <t>Ballycullen Road, South of Hunters Walk</t>
  </si>
  <si>
    <t>Date</t>
  </si>
  <si>
    <t>Time</t>
  </si>
  <si>
    <t>Veh. Total</t>
  </si>
  <si>
    <t>Junction Total</t>
  </si>
  <si>
    <t>Hourly total</t>
  </si>
  <si>
    <t>LV</t>
  </si>
  <si>
    <t>HGV</t>
  </si>
  <si>
    <t>PSV</t>
  </si>
  <si>
    <t>P/C</t>
  </si>
  <si>
    <t>Hour</t>
  </si>
  <si>
    <t>Total</t>
  </si>
  <si>
    <t>Fitzmaurice Road, at the Beechwood Lawns Bus stop</t>
  </si>
  <si>
    <t>Link Count</t>
  </si>
  <si>
    <t>North-westbound</t>
  </si>
  <si>
    <t>South-eastbound</t>
  </si>
  <si>
    <t>Eastbound</t>
  </si>
  <si>
    <t>Westbound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</si>
</sst>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"/>
    </font>
    <font>
      <sz val="10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2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20" fontId="2" fillId="2" borderId="4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20" fontId="2" fillId="2" borderId="7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</xf>
    <xf numFmtId="20" fontId="2" fillId="2" borderId="10" xfId="0" applyNumberFormat="1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20" fontId="2" fillId="2" borderId="13" xfId="0" applyNumberFormat="1" applyFont="1" applyFill="1" applyBorder="1" applyAlignment="1" applyProtection="1">
      <alignment horizontal="center"/>
    </xf>
    <xf numFmtId="20" fontId="2" fillId="0" borderId="14" xfId="0" applyNumberFormat="1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20" fontId="2" fillId="4" borderId="18" xfId="0" applyNumberFormat="1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</xf>
    <xf numFmtId="0" fontId="2" fillId="4" borderId="20" xfId="0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20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quotePrefix="1" applyFont="1" applyFill="1" applyAlignment="1" applyProtection="1">
      <alignment horizontal="right" vertical="center"/>
      <protection locked="0"/>
    </xf>
    <xf numFmtId="0" fontId="1" fillId="2" borderId="31" xfId="0" applyFont="1" applyFill="1" applyBorder="1" applyAlignment="1" applyProtection="1">
      <alignment horizontal="right" vertical="center"/>
      <protection locked="0"/>
    </xf>
    <xf numFmtId="0" fontId="1" fillId="2" borderId="32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3" xfId="0" applyFont="1" applyFill="1" applyBorder="1" applyAlignment="1" applyProtection="1">
      <alignment horizontal="right" vertical="center"/>
      <protection locked="0"/>
    </xf>
    <xf numFmtId="0" fontId="1" fillId="2" borderId="0" xfId="0" applyNumberFormat="1" applyFont="1" applyFill="1" applyBorder="1" applyAlignment="1" applyProtection="1">
      <alignment horizontal="left" vertical="center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Border="1" applyAlignment="1" applyProtection="1">
      <alignment horizontal="left" vertical="center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shrinkToFit="1"/>
    </xf>
    <xf numFmtId="0" fontId="2" fillId="3" borderId="28" xfId="0" applyFont="1" applyFill="1" applyBorder="1" applyAlignment="1" applyProtection="1">
      <alignment horizontal="center" vertical="center" shrinkToFit="1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133350</xdr:rowOff>
    </xdr:to>
    <xdr:pic>
      <xdr:nvPicPr>
        <xdr:cNvPr id="2049" name="Picture 1" descr="NDC_logo_sm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85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133350</xdr:rowOff>
    </xdr:to>
    <xdr:pic>
      <xdr:nvPicPr>
        <xdr:cNvPr id="1025" name="Picture 1" descr="NDC_logo_sm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85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9"/>
  <sheetViews>
    <sheetView tabSelected="1" zoomScaleNormal="100" zoomScaleSheetLayoutView="75" workbookViewId="0">
      <selection activeCell="A7" sqref="A7:A8"/>
    </sheetView>
  </sheetViews>
  <sheetFormatPr defaultColWidth="10.42578125" defaultRowHeight="15" customHeight="1"/>
  <cols>
    <col min="1" max="11" width="10.42578125" style="44"/>
    <col min="12" max="12" width="11.7109375" style="42" hidden="1" customWidth="1"/>
    <col min="13" max="13" width="9.7109375" style="42" hidden="1" customWidth="1"/>
    <col min="14" max="14" width="0" style="42" hidden="1" customWidth="1"/>
    <col min="15" max="16384" width="10.42578125" style="22"/>
  </cols>
  <sheetData>
    <row r="1" spans="1:14" s="4" customFormat="1" ht="12.7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 t="s">
        <v>1</v>
      </c>
      <c r="M1" s="2" t="s">
        <v>2</v>
      </c>
      <c r="N1" s="3"/>
    </row>
    <row r="2" spans="1:14" s="4" customFormat="1" ht="12.75" customHeight="1">
      <c r="A2" s="48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9"/>
      <c r="L2" s="1" t="s">
        <v>4</v>
      </c>
      <c r="M2" s="2" t="s">
        <v>5</v>
      </c>
      <c r="N2" s="3"/>
    </row>
    <row r="3" spans="1:14" s="4" customFormat="1" ht="12.75" customHeight="1">
      <c r="A3" s="50" t="s">
        <v>23</v>
      </c>
      <c r="B3" s="51"/>
      <c r="C3" s="51"/>
      <c r="D3" s="51"/>
      <c r="E3" s="51"/>
      <c r="F3" s="51"/>
      <c r="G3" s="51"/>
      <c r="H3" s="51"/>
      <c r="I3" s="51"/>
      <c r="J3" s="51"/>
      <c r="K3" s="52"/>
      <c r="L3" s="5" t="s">
        <v>6</v>
      </c>
      <c r="M3" s="6" t="s">
        <v>7</v>
      </c>
      <c r="N3" s="7"/>
    </row>
    <row r="4" spans="1:14" s="4" customFormat="1" ht="12.75" customHeight="1">
      <c r="A4" s="45" t="s">
        <v>8</v>
      </c>
      <c r="B4" s="45"/>
      <c r="C4" s="53">
        <v>2</v>
      </c>
      <c r="D4" s="53"/>
      <c r="E4" s="53"/>
      <c r="F4" s="53"/>
      <c r="G4" s="53"/>
      <c r="H4" s="53"/>
      <c r="I4" s="53"/>
      <c r="J4" s="53"/>
      <c r="K4" s="53"/>
      <c r="L4" s="1"/>
      <c r="M4" s="2"/>
      <c r="N4" s="3"/>
    </row>
    <row r="5" spans="1:14" s="4" customFormat="1" ht="12.75" customHeight="1">
      <c r="A5" s="45" t="s">
        <v>9</v>
      </c>
      <c r="B5" s="45"/>
      <c r="C5" s="46" t="s">
        <v>10</v>
      </c>
      <c r="D5" s="46"/>
      <c r="E5" s="46"/>
      <c r="F5" s="46"/>
      <c r="G5" s="46"/>
      <c r="H5" s="46"/>
      <c r="I5" s="46"/>
      <c r="J5" s="46"/>
      <c r="K5" s="46"/>
      <c r="L5" s="1"/>
      <c r="M5" s="2"/>
      <c r="N5" s="3"/>
    </row>
    <row r="6" spans="1:14" s="4" customFormat="1" ht="12.75" customHeight="1" thickBot="1">
      <c r="A6" s="45" t="s">
        <v>11</v>
      </c>
      <c r="B6" s="45"/>
      <c r="C6" s="58">
        <v>40988</v>
      </c>
      <c r="D6" s="58"/>
      <c r="E6" s="58"/>
      <c r="F6" s="58"/>
      <c r="G6" s="58"/>
      <c r="H6" s="58"/>
      <c r="I6" s="58"/>
      <c r="J6" s="58"/>
      <c r="K6" s="58"/>
      <c r="L6" s="1"/>
      <c r="M6" s="2"/>
    </row>
    <row r="7" spans="1:14" s="9" customFormat="1" ht="13.5" customHeight="1" thickTop="1">
      <c r="A7" s="59" t="s">
        <v>12</v>
      </c>
      <c r="B7" s="61" t="s">
        <v>24</v>
      </c>
      <c r="C7" s="62"/>
      <c r="D7" s="62"/>
      <c r="E7" s="62"/>
      <c r="F7" s="63" t="s">
        <v>13</v>
      </c>
      <c r="G7" s="61" t="s">
        <v>25</v>
      </c>
      <c r="H7" s="62"/>
      <c r="I7" s="62"/>
      <c r="J7" s="62"/>
      <c r="K7" s="63" t="s">
        <v>13</v>
      </c>
      <c r="L7" s="54" t="s">
        <v>14</v>
      </c>
      <c r="M7" s="56" t="s">
        <v>15</v>
      </c>
      <c r="N7" s="8"/>
    </row>
    <row r="8" spans="1:14" s="15" customFormat="1" ht="13.5" customHeight="1" thickBot="1">
      <c r="A8" s="60"/>
      <c r="B8" s="10" t="s">
        <v>16</v>
      </c>
      <c r="C8" s="11" t="s">
        <v>17</v>
      </c>
      <c r="D8" s="11" t="s">
        <v>18</v>
      </c>
      <c r="E8" s="11" t="s">
        <v>19</v>
      </c>
      <c r="F8" s="64"/>
      <c r="G8" s="12" t="str">
        <f>$B$8</f>
        <v>LV</v>
      </c>
      <c r="H8" s="13" t="str">
        <f>$C$8</f>
        <v>HGV</v>
      </c>
      <c r="I8" s="13" t="str">
        <f>$D$8</f>
        <v>PSV</v>
      </c>
      <c r="J8" s="13" t="str">
        <f>$E$8</f>
        <v>P/C</v>
      </c>
      <c r="K8" s="64"/>
      <c r="L8" s="55"/>
      <c r="M8" s="57"/>
      <c r="N8" s="14"/>
    </row>
    <row r="9" spans="1:14" ht="13.5" customHeight="1" thickTop="1">
      <c r="A9" s="16">
        <v>0.29166666666666669</v>
      </c>
      <c r="B9" s="17">
        <v>28</v>
      </c>
      <c r="C9" s="18">
        <v>1</v>
      </c>
      <c r="D9" s="18">
        <v>2</v>
      </c>
      <c r="E9" s="18">
        <v>0</v>
      </c>
      <c r="F9" s="19">
        <f>SUM(B9:E9)</f>
        <v>31</v>
      </c>
      <c r="G9" s="17">
        <v>9</v>
      </c>
      <c r="H9" s="18">
        <v>0</v>
      </c>
      <c r="I9" s="18">
        <v>2</v>
      </c>
      <c r="J9" s="18">
        <v>0</v>
      </c>
      <c r="K9" s="19">
        <f>SUM(G9:J9)</f>
        <v>11</v>
      </c>
      <c r="L9" s="20">
        <f>SUM(F9,K9)</f>
        <v>42</v>
      </c>
      <c r="M9" s="20">
        <f>SUM(L9:L12)</f>
        <v>345</v>
      </c>
      <c r="N9" s="21">
        <f>$A9</f>
        <v>0.29166666666666669</v>
      </c>
    </row>
    <row r="10" spans="1:14" ht="13.5" customHeight="1">
      <c r="A10" s="23">
        <f t="shared" ref="A10:A67" si="0">A9+"00:15"</f>
        <v>0.30208333333333337</v>
      </c>
      <c r="B10" s="24">
        <v>54</v>
      </c>
      <c r="C10" s="25">
        <v>0</v>
      </c>
      <c r="D10" s="25">
        <v>4</v>
      </c>
      <c r="E10" s="25">
        <v>1</v>
      </c>
      <c r="F10" s="26">
        <f>SUM(B10:E10)</f>
        <v>59</v>
      </c>
      <c r="G10" s="24">
        <v>20</v>
      </c>
      <c r="H10" s="25">
        <v>0</v>
      </c>
      <c r="I10" s="25">
        <v>2</v>
      </c>
      <c r="J10" s="25">
        <v>0</v>
      </c>
      <c r="K10" s="26">
        <f>SUM(G10:J10)</f>
        <v>22</v>
      </c>
      <c r="L10" s="20">
        <f t="shared" ref="L10:L67" si="1">SUM(F10,K10)</f>
        <v>81</v>
      </c>
      <c r="M10" s="20">
        <f>SUM(L10:L14)</f>
        <v>767</v>
      </c>
      <c r="N10" s="21">
        <f t="shared" ref="N10:N67" si="2">$A10</f>
        <v>0.30208333333333337</v>
      </c>
    </row>
    <row r="11" spans="1:14" ht="13.5" customHeight="1">
      <c r="A11" s="23">
        <f t="shared" si="0"/>
        <v>0.31250000000000006</v>
      </c>
      <c r="B11" s="24">
        <v>87</v>
      </c>
      <c r="C11" s="25">
        <v>0</v>
      </c>
      <c r="D11" s="25">
        <v>3</v>
      </c>
      <c r="E11" s="25">
        <v>3</v>
      </c>
      <c r="F11" s="26">
        <f>SUM(B11:E11)</f>
        <v>93</v>
      </c>
      <c r="G11" s="24">
        <v>14</v>
      </c>
      <c r="H11" s="25">
        <v>1</v>
      </c>
      <c r="I11" s="25">
        <v>0</v>
      </c>
      <c r="J11" s="25">
        <v>0</v>
      </c>
      <c r="K11" s="26">
        <f>SUM(G11:J11)</f>
        <v>15</v>
      </c>
      <c r="L11" s="20">
        <f t="shared" si="1"/>
        <v>108</v>
      </c>
      <c r="M11" s="20">
        <f>SUM(L11:L15)</f>
        <v>802</v>
      </c>
      <c r="N11" s="21">
        <f t="shared" si="2"/>
        <v>0.31250000000000006</v>
      </c>
    </row>
    <row r="12" spans="1:14" ht="13.5" customHeight="1">
      <c r="A12" s="27">
        <f t="shared" si="0"/>
        <v>0.32291666666666674</v>
      </c>
      <c r="B12" s="28">
        <v>74</v>
      </c>
      <c r="C12" s="29">
        <v>0</v>
      </c>
      <c r="D12" s="29">
        <v>1</v>
      </c>
      <c r="E12" s="29">
        <v>1</v>
      </c>
      <c r="F12" s="30">
        <f>SUM(B12:E12)</f>
        <v>76</v>
      </c>
      <c r="G12" s="28">
        <v>36</v>
      </c>
      <c r="H12" s="29">
        <v>0</v>
      </c>
      <c r="I12" s="29">
        <v>2</v>
      </c>
      <c r="J12" s="29">
        <v>0</v>
      </c>
      <c r="K12" s="30">
        <f>SUM(G12:J12)</f>
        <v>38</v>
      </c>
      <c r="L12" s="31">
        <f t="shared" si="1"/>
        <v>114</v>
      </c>
      <c r="M12" s="31">
        <f>SUM(L12:L16)</f>
        <v>814</v>
      </c>
      <c r="N12" s="32">
        <f t="shared" si="2"/>
        <v>0.32291666666666674</v>
      </c>
    </row>
    <row r="13" spans="1:14" ht="13.5" customHeight="1">
      <c r="A13" s="33" t="s">
        <v>20</v>
      </c>
      <c r="B13" s="34">
        <f>SUM(B9:B12)</f>
        <v>243</v>
      </c>
      <c r="C13" s="35">
        <f t="shared" ref="C13:K13" si="3">SUM(C9:C12)</f>
        <v>1</v>
      </c>
      <c r="D13" s="35">
        <f t="shared" si="3"/>
        <v>10</v>
      </c>
      <c r="E13" s="35">
        <f t="shared" si="3"/>
        <v>5</v>
      </c>
      <c r="F13" s="36">
        <f t="shared" si="3"/>
        <v>259</v>
      </c>
      <c r="G13" s="34">
        <f t="shared" si="3"/>
        <v>79</v>
      </c>
      <c r="H13" s="35">
        <f t="shared" si="3"/>
        <v>1</v>
      </c>
      <c r="I13" s="35">
        <f t="shared" si="3"/>
        <v>6</v>
      </c>
      <c r="J13" s="35">
        <f t="shared" si="3"/>
        <v>0</v>
      </c>
      <c r="K13" s="36">
        <f t="shared" si="3"/>
        <v>86</v>
      </c>
      <c r="L13" s="37">
        <f t="shared" si="1"/>
        <v>345</v>
      </c>
      <c r="M13" s="37"/>
      <c r="N13" s="33"/>
    </row>
    <row r="14" spans="1:14" ht="13.5" customHeight="1">
      <c r="A14" s="21">
        <f>A12+"00:15"</f>
        <v>0.33333333333333343</v>
      </c>
      <c r="B14" s="17">
        <v>77</v>
      </c>
      <c r="C14" s="18">
        <v>0</v>
      </c>
      <c r="D14" s="18">
        <v>2</v>
      </c>
      <c r="E14" s="18">
        <v>3</v>
      </c>
      <c r="F14" s="19">
        <f>SUM(B14:E14)</f>
        <v>82</v>
      </c>
      <c r="G14" s="17">
        <v>36</v>
      </c>
      <c r="H14" s="18">
        <v>0</v>
      </c>
      <c r="I14" s="18">
        <v>0</v>
      </c>
      <c r="J14" s="18">
        <v>1</v>
      </c>
      <c r="K14" s="19">
        <f>SUM(G14:J14)</f>
        <v>37</v>
      </c>
      <c r="L14" s="20">
        <f t="shared" si="1"/>
        <v>119</v>
      </c>
      <c r="M14" s="20">
        <f>SUM(L14:L17)</f>
        <v>459</v>
      </c>
      <c r="N14" s="21">
        <f t="shared" si="2"/>
        <v>0.33333333333333343</v>
      </c>
    </row>
    <row r="15" spans="1:14" ht="13.5" customHeight="1">
      <c r="A15" s="23">
        <f t="shared" si="0"/>
        <v>0.34375000000000011</v>
      </c>
      <c r="B15" s="24">
        <v>72</v>
      </c>
      <c r="C15" s="25">
        <v>2</v>
      </c>
      <c r="D15" s="25">
        <v>3</v>
      </c>
      <c r="E15" s="25">
        <v>5</v>
      </c>
      <c r="F15" s="26">
        <f>SUM(B15:E15)</f>
        <v>82</v>
      </c>
      <c r="G15" s="24">
        <v>30</v>
      </c>
      <c r="H15" s="25">
        <v>2</v>
      </c>
      <c r="I15" s="25">
        <v>2</v>
      </c>
      <c r="J15" s="25">
        <v>0</v>
      </c>
      <c r="K15" s="26">
        <f>SUM(G15:J15)</f>
        <v>34</v>
      </c>
      <c r="L15" s="20">
        <f t="shared" si="1"/>
        <v>116</v>
      </c>
      <c r="M15" s="20">
        <f>SUM(L15:L19)</f>
        <v>941</v>
      </c>
      <c r="N15" s="21">
        <f t="shared" si="2"/>
        <v>0.34375000000000011</v>
      </c>
    </row>
    <row r="16" spans="1:14" ht="13.5" customHeight="1">
      <c r="A16" s="23">
        <f t="shared" si="0"/>
        <v>0.3541666666666668</v>
      </c>
      <c r="B16" s="24">
        <v>77</v>
      </c>
      <c r="C16" s="25">
        <v>0</v>
      </c>
      <c r="D16" s="25">
        <v>2</v>
      </c>
      <c r="E16" s="25">
        <v>4</v>
      </c>
      <c r="F16" s="26">
        <f>SUM(B16:E16)</f>
        <v>83</v>
      </c>
      <c r="G16" s="24">
        <v>33</v>
      </c>
      <c r="H16" s="25">
        <v>1</v>
      </c>
      <c r="I16" s="25">
        <v>3</v>
      </c>
      <c r="J16" s="25">
        <v>0</v>
      </c>
      <c r="K16" s="26">
        <f>SUM(G16:J16)</f>
        <v>37</v>
      </c>
      <c r="L16" s="20">
        <f t="shared" si="1"/>
        <v>120</v>
      </c>
      <c r="M16" s="20">
        <f>SUM(L16:L20)</f>
        <v>909</v>
      </c>
      <c r="N16" s="21">
        <f t="shared" si="2"/>
        <v>0.3541666666666668</v>
      </c>
    </row>
    <row r="17" spans="1:14" ht="13.5" customHeight="1">
      <c r="A17" s="27">
        <f t="shared" si="0"/>
        <v>0.36458333333333348</v>
      </c>
      <c r="B17" s="28">
        <v>73</v>
      </c>
      <c r="C17" s="29">
        <v>1</v>
      </c>
      <c r="D17" s="29">
        <v>1</v>
      </c>
      <c r="E17" s="29">
        <v>0</v>
      </c>
      <c r="F17" s="30">
        <f>SUM(B17:E17)</f>
        <v>75</v>
      </c>
      <c r="G17" s="28">
        <v>27</v>
      </c>
      <c r="H17" s="29">
        <v>1</v>
      </c>
      <c r="I17" s="29">
        <v>1</v>
      </c>
      <c r="J17" s="29">
        <v>0</v>
      </c>
      <c r="K17" s="30">
        <f>SUM(G17:J17)</f>
        <v>29</v>
      </c>
      <c r="L17" s="31">
        <f t="shared" si="1"/>
        <v>104</v>
      </c>
      <c r="M17" s="31">
        <f>SUM(L17:L21)</f>
        <v>876</v>
      </c>
      <c r="N17" s="32">
        <f t="shared" si="2"/>
        <v>0.36458333333333348</v>
      </c>
    </row>
    <row r="18" spans="1:14" ht="13.5" customHeight="1">
      <c r="A18" s="33" t="s">
        <v>20</v>
      </c>
      <c r="B18" s="34">
        <f t="shared" ref="B18:K18" si="4">SUM(B14:B17)</f>
        <v>299</v>
      </c>
      <c r="C18" s="35">
        <f t="shared" si="4"/>
        <v>3</v>
      </c>
      <c r="D18" s="35">
        <f t="shared" si="4"/>
        <v>8</v>
      </c>
      <c r="E18" s="35">
        <f t="shared" si="4"/>
        <v>12</v>
      </c>
      <c r="F18" s="36">
        <f t="shared" si="4"/>
        <v>322</v>
      </c>
      <c r="G18" s="34">
        <f t="shared" si="4"/>
        <v>126</v>
      </c>
      <c r="H18" s="35">
        <f t="shared" si="4"/>
        <v>4</v>
      </c>
      <c r="I18" s="35">
        <f t="shared" si="4"/>
        <v>6</v>
      </c>
      <c r="J18" s="35">
        <f t="shared" si="4"/>
        <v>1</v>
      </c>
      <c r="K18" s="36">
        <f t="shared" si="4"/>
        <v>137</v>
      </c>
      <c r="L18" s="37">
        <f t="shared" si="1"/>
        <v>459</v>
      </c>
      <c r="M18" s="37"/>
      <c r="N18" s="33"/>
    </row>
    <row r="19" spans="1:14" ht="13.5" customHeight="1">
      <c r="A19" s="21">
        <f>A17+"00:15"</f>
        <v>0.37500000000000017</v>
      </c>
      <c r="B19" s="17">
        <v>97</v>
      </c>
      <c r="C19" s="18">
        <v>1</v>
      </c>
      <c r="D19" s="18">
        <v>2</v>
      </c>
      <c r="E19" s="18">
        <v>0</v>
      </c>
      <c r="F19" s="19">
        <f>SUM(B19:E19)</f>
        <v>100</v>
      </c>
      <c r="G19" s="17">
        <v>38</v>
      </c>
      <c r="H19" s="18">
        <v>1</v>
      </c>
      <c r="I19" s="18">
        <v>3</v>
      </c>
      <c r="J19" s="18">
        <v>0</v>
      </c>
      <c r="K19" s="19">
        <f>SUM(G19:J19)</f>
        <v>42</v>
      </c>
      <c r="L19" s="20">
        <f t="shared" si="1"/>
        <v>142</v>
      </c>
      <c r="M19" s="20">
        <f>SUM(L19:L22)</f>
        <v>384</v>
      </c>
      <c r="N19" s="21">
        <f t="shared" si="2"/>
        <v>0.37500000000000017</v>
      </c>
    </row>
    <row r="20" spans="1:14" ht="13.5" customHeight="1">
      <c r="A20" s="23">
        <f t="shared" si="0"/>
        <v>0.38541666666666685</v>
      </c>
      <c r="B20" s="24">
        <v>50</v>
      </c>
      <c r="C20" s="25">
        <v>1</v>
      </c>
      <c r="D20" s="25">
        <v>1</v>
      </c>
      <c r="E20" s="25">
        <v>0</v>
      </c>
      <c r="F20" s="26">
        <f>SUM(B20:E20)</f>
        <v>52</v>
      </c>
      <c r="G20" s="24">
        <v>29</v>
      </c>
      <c r="H20" s="25">
        <v>0</v>
      </c>
      <c r="I20" s="25">
        <v>3</v>
      </c>
      <c r="J20" s="25">
        <v>0</v>
      </c>
      <c r="K20" s="26">
        <f>SUM(G20:J20)</f>
        <v>32</v>
      </c>
      <c r="L20" s="20">
        <f t="shared" si="1"/>
        <v>84</v>
      </c>
      <c r="M20" s="20">
        <f>SUM(L20:L24)</f>
        <v>704</v>
      </c>
      <c r="N20" s="21">
        <f t="shared" si="2"/>
        <v>0.38541666666666685</v>
      </c>
    </row>
    <row r="21" spans="1:14" ht="13.5" customHeight="1">
      <c r="A21" s="23">
        <f t="shared" si="0"/>
        <v>0.39583333333333354</v>
      </c>
      <c r="B21" s="24">
        <v>54</v>
      </c>
      <c r="C21" s="25">
        <v>0</v>
      </c>
      <c r="D21" s="25">
        <v>2</v>
      </c>
      <c r="E21" s="25">
        <v>0</v>
      </c>
      <c r="F21" s="26">
        <f>SUM(B21:E21)</f>
        <v>56</v>
      </c>
      <c r="G21" s="24">
        <v>27</v>
      </c>
      <c r="H21" s="25">
        <v>2</v>
      </c>
      <c r="I21" s="25">
        <v>2</v>
      </c>
      <c r="J21" s="25">
        <v>0</v>
      </c>
      <c r="K21" s="26">
        <f>SUM(G21:J21)</f>
        <v>31</v>
      </c>
      <c r="L21" s="20">
        <f t="shared" si="1"/>
        <v>87</v>
      </c>
      <c r="M21" s="20">
        <f>SUM(L21:L25)</f>
        <v>691</v>
      </c>
      <c r="N21" s="21">
        <f t="shared" si="2"/>
        <v>0.39583333333333354</v>
      </c>
    </row>
    <row r="22" spans="1:14" ht="13.5" customHeight="1">
      <c r="A22" s="27">
        <f t="shared" si="0"/>
        <v>0.40625000000000022</v>
      </c>
      <c r="B22" s="28">
        <v>35</v>
      </c>
      <c r="C22" s="29">
        <v>1</v>
      </c>
      <c r="D22" s="29">
        <v>1</v>
      </c>
      <c r="E22" s="29">
        <v>0</v>
      </c>
      <c r="F22" s="30">
        <f>SUM(B22:E22)</f>
        <v>37</v>
      </c>
      <c r="G22" s="28">
        <v>30</v>
      </c>
      <c r="H22" s="29">
        <v>1</v>
      </c>
      <c r="I22" s="29">
        <v>3</v>
      </c>
      <c r="J22" s="29">
        <v>0</v>
      </c>
      <c r="K22" s="30">
        <f>SUM(G22:J22)</f>
        <v>34</v>
      </c>
      <c r="L22" s="31">
        <f t="shared" si="1"/>
        <v>71</v>
      </c>
      <c r="M22" s="31">
        <f>SUM(L22:L26)</f>
        <v>673</v>
      </c>
      <c r="N22" s="32">
        <f t="shared" si="2"/>
        <v>0.40625000000000022</v>
      </c>
    </row>
    <row r="23" spans="1:14" ht="13.5" customHeight="1">
      <c r="A23" s="33" t="s">
        <v>20</v>
      </c>
      <c r="B23" s="34">
        <f t="shared" ref="B23:K23" si="5">SUM(B19:B22)</f>
        <v>236</v>
      </c>
      <c r="C23" s="35">
        <f t="shared" si="5"/>
        <v>3</v>
      </c>
      <c r="D23" s="35">
        <f t="shared" si="5"/>
        <v>6</v>
      </c>
      <c r="E23" s="35">
        <f t="shared" si="5"/>
        <v>0</v>
      </c>
      <c r="F23" s="36">
        <f t="shared" si="5"/>
        <v>245</v>
      </c>
      <c r="G23" s="34">
        <f t="shared" si="5"/>
        <v>124</v>
      </c>
      <c r="H23" s="35">
        <f t="shared" si="5"/>
        <v>4</v>
      </c>
      <c r="I23" s="35">
        <f t="shared" si="5"/>
        <v>11</v>
      </c>
      <c r="J23" s="35">
        <f t="shared" si="5"/>
        <v>0</v>
      </c>
      <c r="K23" s="36">
        <f t="shared" si="5"/>
        <v>139</v>
      </c>
      <c r="L23" s="37">
        <f t="shared" si="1"/>
        <v>384</v>
      </c>
      <c r="M23" s="37"/>
      <c r="N23" s="33"/>
    </row>
    <row r="24" spans="1:14" ht="13.5" customHeight="1">
      <c r="A24" s="21">
        <f>A22+"00:15"</f>
        <v>0.41666666666666691</v>
      </c>
      <c r="B24" s="17">
        <v>46</v>
      </c>
      <c r="C24" s="18">
        <v>0</v>
      </c>
      <c r="D24" s="18">
        <v>2</v>
      </c>
      <c r="E24" s="18">
        <v>0</v>
      </c>
      <c r="F24" s="19">
        <f>SUM(B24:E24)</f>
        <v>48</v>
      </c>
      <c r="G24" s="17">
        <v>30</v>
      </c>
      <c r="H24" s="18">
        <v>0</v>
      </c>
      <c r="I24" s="18">
        <v>0</v>
      </c>
      <c r="J24" s="18">
        <v>0</v>
      </c>
      <c r="K24" s="19">
        <f>SUM(G24:J24)</f>
        <v>30</v>
      </c>
      <c r="L24" s="20">
        <f t="shared" si="1"/>
        <v>78</v>
      </c>
      <c r="M24" s="20">
        <f>SUM(L24:L27)</f>
        <v>292</v>
      </c>
      <c r="N24" s="21">
        <f t="shared" si="2"/>
        <v>0.41666666666666691</v>
      </c>
    </row>
    <row r="25" spans="1:14" ht="13.5" customHeight="1">
      <c r="A25" s="23">
        <f t="shared" si="0"/>
        <v>0.42708333333333359</v>
      </c>
      <c r="B25" s="24">
        <v>41</v>
      </c>
      <c r="C25" s="25">
        <v>4</v>
      </c>
      <c r="D25" s="25">
        <v>1</v>
      </c>
      <c r="E25" s="25">
        <v>0</v>
      </c>
      <c r="F25" s="26">
        <f>SUM(B25:E25)</f>
        <v>46</v>
      </c>
      <c r="G25" s="24">
        <v>21</v>
      </c>
      <c r="H25" s="25">
        <v>2</v>
      </c>
      <c r="I25" s="25">
        <v>2</v>
      </c>
      <c r="J25" s="25">
        <v>0</v>
      </c>
      <c r="K25" s="26">
        <f>SUM(G25:J25)</f>
        <v>25</v>
      </c>
      <c r="L25" s="20">
        <f t="shared" si="1"/>
        <v>71</v>
      </c>
      <c r="M25" s="20">
        <f>SUM(L25:L29)</f>
        <v>554</v>
      </c>
      <c r="N25" s="21">
        <f t="shared" si="2"/>
        <v>0.42708333333333359</v>
      </c>
    </row>
    <row r="26" spans="1:14" ht="13.5" customHeight="1">
      <c r="A26" s="23">
        <f t="shared" si="0"/>
        <v>0.43750000000000028</v>
      </c>
      <c r="B26" s="24">
        <v>30</v>
      </c>
      <c r="C26" s="25">
        <v>2</v>
      </c>
      <c r="D26" s="25">
        <v>2</v>
      </c>
      <c r="E26" s="25">
        <v>0</v>
      </c>
      <c r="F26" s="26">
        <f>SUM(B26:E26)</f>
        <v>34</v>
      </c>
      <c r="G26" s="24">
        <v>32</v>
      </c>
      <c r="H26" s="25">
        <v>1</v>
      </c>
      <c r="I26" s="25">
        <v>2</v>
      </c>
      <c r="J26" s="25">
        <v>0</v>
      </c>
      <c r="K26" s="26">
        <f>SUM(G26:J26)</f>
        <v>35</v>
      </c>
      <c r="L26" s="20">
        <f t="shared" si="1"/>
        <v>69</v>
      </c>
      <c r="M26" s="20">
        <f>SUM(L26:L30)</f>
        <v>545</v>
      </c>
      <c r="N26" s="21">
        <f t="shared" si="2"/>
        <v>0.43750000000000028</v>
      </c>
    </row>
    <row r="27" spans="1:14" ht="13.5" customHeight="1">
      <c r="A27" s="27">
        <f t="shared" si="0"/>
        <v>0.44791666666666696</v>
      </c>
      <c r="B27" s="28">
        <v>45</v>
      </c>
      <c r="C27" s="29">
        <v>1</v>
      </c>
      <c r="D27" s="29">
        <v>1</v>
      </c>
      <c r="E27" s="29">
        <v>0</v>
      </c>
      <c r="F27" s="30">
        <f>SUM(B27:E27)</f>
        <v>47</v>
      </c>
      <c r="G27" s="28">
        <v>25</v>
      </c>
      <c r="H27" s="29">
        <v>1</v>
      </c>
      <c r="I27" s="29">
        <v>1</v>
      </c>
      <c r="J27" s="29">
        <v>0</v>
      </c>
      <c r="K27" s="30">
        <f>SUM(G27:J27)</f>
        <v>27</v>
      </c>
      <c r="L27" s="31">
        <f t="shared" si="1"/>
        <v>74</v>
      </c>
      <c r="M27" s="31">
        <f>SUM(L27:L31)</f>
        <v>550</v>
      </c>
      <c r="N27" s="32">
        <f t="shared" si="2"/>
        <v>0.44791666666666696</v>
      </c>
    </row>
    <row r="28" spans="1:14" ht="13.5" customHeight="1">
      <c r="A28" s="33" t="s">
        <v>20</v>
      </c>
      <c r="B28" s="34">
        <f t="shared" ref="B28:K28" si="6">SUM(B24:B27)</f>
        <v>162</v>
      </c>
      <c r="C28" s="35">
        <f t="shared" si="6"/>
        <v>7</v>
      </c>
      <c r="D28" s="35">
        <f t="shared" si="6"/>
        <v>6</v>
      </c>
      <c r="E28" s="35">
        <f t="shared" si="6"/>
        <v>0</v>
      </c>
      <c r="F28" s="36">
        <f t="shared" si="6"/>
        <v>175</v>
      </c>
      <c r="G28" s="34">
        <f t="shared" si="6"/>
        <v>108</v>
      </c>
      <c r="H28" s="35">
        <f t="shared" si="6"/>
        <v>4</v>
      </c>
      <c r="I28" s="35">
        <f t="shared" si="6"/>
        <v>5</v>
      </c>
      <c r="J28" s="35">
        <f t="shared" si="6"/>
        <v>0</v>
      </c>
      <c r="K28" s="36">
        <f t="shared" si="6"/>
        <v>117</v>
      </c>
      <c r="L28" s="37">
        <f t="shared" si="1"/>
        <v>292</v>
      </c>
      <c r="M28" s="37"/>
      <c r="N28" s="33"/>
    </row>
    <row r="29" spans="1:14" ht="13.5" customHeight="1">
      <c r="A29" s="21">
        <f>A27+"00:15"</f>
        <v>0.45833333333333365</v>
      </c>
      <c r="B29" s="17">
        <v>25</v>
      </c>
      <c r="C29" s="18">
        <v>1</v>
      </c>
      <c r="D29" s="18">
        <v>2</v>
      </c>
      <c r="E29" s="18">
        <v>0</v>
      </c>
      <c r="F29" s="19">
        <f>SUM(B29:E29)</f>
        <v>28</v>
      </c>
      <c r="G29" s="17">
        <v>19</v>
      </c>
      <c r="H29" s="18">
        <v>0</v>
      </c>
      <c r="I29" s="18">
        <v>1</v>
      </c>
      <c r="J29" s="18">
        <v>0</v>
      </c>
      <c r="K29" s="19">
        <f>SUM(G29:J29)</f>
        <v>20</v>
      </c>
      <c r="L29" s="20">
        <f t="shared" si="1"/>
        <v>48</v>
      </c>
      <c r="M29" s="20">
        <f>SUM(L29:L32)</f>
        <v>267</v>
      </c>
      <c r="N29" s="21">
        <f t="shared" si="2"/>
        <v>0.45833333333333365</v>
      </c>
    </row>
    <row r="30" spans="1:14" ht="13.5" customHeight="1">
      <c r="A30" s="23">
        <f t="shared" si="0"/>
        <v>0.46875000000000033</v>
      </c>
      <c r="B30" s="24">
        <v>26</v>
      </c>
      <c r="C30" s="25">
        <v>4</v>
      </c>
      <c r="D30" s="25">
        <v>2</v>
      </c>
      <c r="E30" s="25">
        <v>0</v>
      </c>
      <c r="F30" s="26">
        <f>SUM(B30:E30)</f>
        <v>32</v>
      </c>
      <c r="G30" s="24">
        <v>27</v>
      </c>
      <c r="H30" s="25">
        <v>2</v>
      </c>
      <c r="I30" s="25">
        <v>1</v>
      </c>
      <c r="J30" s="25">
        <v>0</v>
      </c>
      <c r="K30" s="26">
        <f>SUM(G30:J30)</f>
        <v>30</v>
      </c>
      <c r="L30" s="20">
        <f t="shared" si="1"/>
        <v>62</v>
      </c>
      <c r="M30" s="20">
        <f>SUM(L30:L34)</f>
        <v>560</v>
      </c>
      <c r="N30" s="21">
        <f t="shared" si="2"/>
        <v>0.46875000000000033</v>
      </c>
    </row>
    <row r="31" spans="1:14" ht="13.5" customHeight="1">
      <c r="A31" s="23">
        <f t="shared" si="0"/>
        <v>0.47916666666666702</v>
      </c>
      <c r="B31" s="24">
        <v>36</v>
      </c>
      <c r="C31" s="25">
        <v>0</v>
      </c>
      <c r="D31" s="25">
        <v>2</v>
      </c>
      <c r="E31" s="25">
        <v>1</v>
      </c>
      <c r="F31" s="26">
        <f>SUM(B31:E31)</f>
        <v>39</v>
      </c>
      <c r="G31" s="24">
        <v>32</v>
      </c>
      <c r="H31" s="25">
        <v>0</v>
      </c>
      <c r="I31" s="25">
        <v>2</v>
      </c>
      <c r="J31" s="25">
        <v>1</v>
      </c>
      <c r="K31" s="26">
        <f>SUM(G31:J31)</f>
        <v>35</v>
      </c>
      <c r="L31" s="20">
        <f t="shared" si="1"/>
        <v>74</v>
      </c>
      <c r="M31" s="20">
        <f>SUM(L31:L35)</f>
        <v>584</v>
      </c>
      <c r="N31" s="21">
        <f t="shared" si="2"/>
        <v>0.47916666666666702</v>
      </c>
    </row>
    <row r="32" spans="1:14" ht="13.5" customHeight="1">
      <c r="A32" s="27">
        <f t="shared" si="0"/>
        <v>0.4895833333333337</v>
      </c>
      <c r="B32" s="28">
        <v>38</v>
      </c>
      <c r="C32" s="29">
        <v>0</v>
      </c>
      <c r="D32" s="29">
        <v>1</v>
      </c>
      <c r="E32" s="29">
        <v>0</v>
      </c>
      <c r="F32" s="30">
        <f>SUM(B32:E32)</f>
        <v>39</v>
      </c>
      <c r="G32" s="28">
        <v>38</v>
      </c>
      <c r="H32" s="29">
        <v>3</v>
      </c>
      <c r="I32" s="29">
        <v>1</v>
      </c>
      <c r="J32" s="29">
        <v>2</v>
      </c>
      <c r="K32" s="30">
        <f>SUM(G32:J32)</f>
        <v>44</v>
      </c>
      <c r="L32" s="31">
        <f t="shared" si="1"/>
        <v>83</v>
      </c>
      <c r="M32" s="31">
        <f>SUM(L32:L36)</f>
        <v>591</v>
      </c>
      <c r="N32" s="32">
        <f t="shared" si="2"/>
        <v>0.4895833333333337</v>
      </c>
    </row>
    <row r="33" spans="1:14" ht="13.5" customHeight="1">
      <c r="A33" s="33" t="s">
        <v>20</v>
      </c>
      <c r="B33" s="34">
        <f t="shared" ref="B33:K33" si="7">SUM(B29:B32)</f>
        <v>125</v>
      </c>
      <c r="C33" s="35">
        <f t="shared" si="7"/>
        <v>5</v>
      </c>
      <c r="D33" s="35">
        <f t="shared" si="7"/>
        <v>7</v>
      </c>
      <c r="E33" s="35">
        <f t="shared" si="7"/>
        <v>1</v>
      </c>
      <c r="F33" s="36">
        <f t="shared" si="7"/>
        <v>138</v>
      </c>
      <c r="G33" s="34">
        <f t="shared" si="7"/>
        <v>116</v>
      </c>
      <c r="H33" s="35">
        <f t="shared" si="7"/>
        <v>5</v>
      </c>
      <c r="I33" s="35">
        <f t="shared" si="7"/>
        <v>5</v>
      </c>
      <c r="J33" s="35">
        <f t="shared" si="7"/>
        <v>3</v>
      </c>
      <c r="K33" s="36">
        <f t="shared" si="7"/>
        <v>129</v>
      </c>
      <c r="L33" s="37">
        <f t="shared" si="1"/>
        <v>267</v>
      </c>
      <c r="M33" s="37"/>
      <c r="N33" s="33"/>
    </row>
    <row r="34" spans="1:14" ht="13.5" customHeight="1">
      <c r="A34" s="21">
        <f>A32+"00:15"</f>
        <v>0.50000000000000033</v>
      </c>
      <c r="B34" s="17">
        <v>34</v>
      </c>
      <c r="C34" s="18">
        <v>0</v>
      </c>
      <c r="D34" s="18">
        <v>1</v>
      </c>
      <c r="E34" s="18">
        <v>0</v>
      </c>
      <c r="F34" s="19">
        <f>SUM(B34:E34)</f>
        <v>35</v>
      </c>
      <c r="G34" s="17">
        <v>35</v>
      </c>
      <c r="H34" s="18">
        <v>0</v>
      </c>
      <c r="I34" s="18">
        <v>3</v>
      </c>
      <c r="J34" s="18">
        <v>1</v>
      </c>
      <c r="K34" s="19">
        <f>SUM(G34:J34)</f>
        <v>39</v>
      </c>
      <c r="L34" s="20">
        <f t="shared" si="1"/>
        <v>74</v>
      </c>
      <c r="M34" s="20">
        <f>SUM(L34:L37)</f>
        <v>320</v>
      </c>
      <c r="N34" s="21">
        <f t="shared" si="2"/>
        <v>0.50000000000000033</v>
      </c>
    </row>
    <row r="35" spans="1:14" ht="13.5" customHeight="1">
      <c r="A35" s="23">
        <f t="shared" si="0"/>
        <v>0.51041666666666696</v>
      </c>
      <c r="B35" s="24">
        <v>41</v>
      </c>
      <c r="C35" s="25">
        <v>1</v>
      </c>
      <c r="D35" s="25">
        <v>1</v>
      </c>
      <c r="E35" s="25">
        <v>0</v>
      </c>
      <c r="F35" s="26">
        <f>SUM(B35:E35)</f>
        <v>43</v>
      </c>
      <c r="G35" s="24">
        <v>41</v>
      </c>
      <c r="H35" s="25">
        <v>1</v>
      </c>
      <c r="I35" s="25">
        <v>1</v>
      </c>
      <c r="J35" s="25">
        <v>0</v>
      </c>
      <c r="K35" s="26">
        <f>SUM(G35:J35)</f>
        <v>43</v>
      </c>
      <c r="L35" s="20">
        <f t="shared" si="1"/>
        <v>86</v>
      </c>
      <c r="M35" s="20">
        <f>SUM(L35:L39)</f>
        <v>634</v>
      </c>
      <c r="N35" s="21">
        <f t="shared" si="2"/>
        <v>0.51041666666666696</v>
      </c>
    </row>
    <row r="36" spans="1:14" ht="13.5" customHeight="1">
      <c r="A36" s="23">
        <f t="shared" si="0"/>
        <v>0.52083333333333359</v>
      </c>
      <c r="B36" s="24">
        <v>43</v>
      </c>
      <c r="C36" s="25">
        <v>1</v>
      </c>
      <c r="D36" s="25">
        <v>2</v>
      </c>
      <c r="E36" s="25">
        <v>0</v>
      </c>
      <c r="F36" s="26">
        <f>SUM(B36:E36)</f>
        <v>46</v>
      </c>
      <c r="G36" s="24">
        <v>33</v>
      </c>
      <c r="H36" s="25">
        <v>1</v>
      </c>
      <c r="I36" s="25">
        <v>1</v>
      </c>
      <c r="J36" s="25">
        <v>0</v>
      </c>
      <c r="K36" s="26">
        <f>SUM(G36:J36)</f>
        <v>35</v>
      </c>
      <c r="L36" s="20">
        <f t="shared" si="1"/>
        <v>81</v>
      </c>
      <c r="M36" s="20">
        <f>SUM(L36:L40)</f>
        <v>619</v>
      </c>
      <c r="N36" s="21">
        <f t="shared" si="2"/>
        <v>0.52083333333333359</v>
      </c>
    </row>
    <row r="37" spans="1:14" ht="13.5" customHeight="1">
      <c r="A37" s="27">
        <f t="shared" si="0"/>
        <v>0.53125000000000022</v>
      </c>
      <c r="B37" s="28">
        <v>45</v>
      </c>
      <c r="C37" s="29">
        <v>0</v>
      </c>
      <c r="D37" s="29">
        <v>3</v>
      </c>
      <c r="E37" s="29">
        <v>0</v>
      </c>
      <c r="F37" s="30">
        <f>SUM(B37:E37)</f>
        <v>48</v>
      </c>
      <c r="G37" s="28">
        <v>26</v>
      </c>
      <c r="H37" s="29">
        <v>3</v>
      </c>
      <c r="I37" s="29">
        <v>2</v>
      </c>
      <c r="J37" s="29">
        <v>0</v>
      </c>
      <c r="K37" s="30">
        <f>SUM(G37:J37)</f>
        <v>31</v>
      </c>
      <c r="L37" s="31">
        <f t="shared" si="1"/>
        <v>79</v>
      </c>
      <c r="M37" s="31">
        <f>SUM(L37:L41)</f>
        <v>621</v>
      </c>
      <c r="N37" s="32">
        <f t="shared" si="2"/>
        <v>0.53125000000000022</v>
      </c>
    </row>
    <row r="38" spans="1:14" ht="13.5" customHeight="1">
      <c r="A38" s="33" t="s">
        <v>20</v>
      </c>
      <c r="B38" s="34">
        <f t="shared" ref="B38:K38" si="8">SUM(B34:B37)</f>
        <v>163</v>
      </c>
      <c r="C38" s="35">
        <f t="shared" si="8"/>
        <v>2</v>
      </c>
      <c r="D38" s="35">
        <f t="shared" si="8"/>
        <v>7</v>
      </c>
      <c r="E38" s="35">
        <f t="shared" si="8"/>
        <v>0</v>
      </c>
      <c r="F38" s="36">
        <f t="shared" si="8"/>
        <v>172</v>
      </c>
      <c r="G38" s="34">
        <f t="shared" si="8"/>
        <v>135</v>
      </c>
      <c r="H38" s="35">
        <f t="shared" si="8"/>
        <v>5</v>
      </c>
      <c r="I38" s="35">
        <f t="shared" si="8"/>
        <v>7</v>
      </c>
      <c r="J38" s="35">
        <f t="shared" si="8"/>
        <v>1</v>
      </c>
      <c r="K38" s="36">
        <f t="shared" si="8"/>
        <v>148</v>
      </c>
      <c r="L38" s="37">
        <f t="shared" si="1"/>
        <v>320</v>
      </c>
      <c r="M38" s="37"/>
      <c r="N38" s="33"/>
    </row>
    <row r="39" spans="1:14" ht="13.5" customHeight="1">
      <c r="A39" s="21">
        <f>A37+"00:15"</f>
        <v>0.54166666666666685</v>
      </c>
      <c r="B39" s="17">
        <v>31</v>
      </c>
      <c r="C39" s="18">
        <v>2</v>
      </c>
      <c r="D39" s="18">
        <v>1</v>
      </c>
      <c r="E39" s="18">
        <v>0</v>
      </c>
      <c r="F39" s="19">
        <f>SUM(B39:E39)</f>
        <v>34</v>
      </c>
      <c r="G39" s="17">
        <v>33</v>
      </c>
      <c r="H39" s="18">
        <v>1</v>
      </c>
      <c r="I39" s="18">
        <v>0</v>
      </c>
      <c r="J39" s="18">
        <v>0</v>
      </c>
      <c r="K39" s="19">
        <f>SUM(G39:J39)</f>
        <v>34</v>
      </c>
      <c r="L39" s="20">
        <f t="shared" si="1"/>
        <v>68</v>
      </c>
      <c r="M39" s="20">
        <f>SUM(L39:L42)</f>
        <v>296</v>
      </c>
      <c r="N39" s="21">
        <f t="shared" si="2"/>
        <v>0.54166666666666685</v>
      </c>
    </row>
    <row r="40" spans="1:14" ht="13.5" customHeight="1">
      <c r="A40" s="23">
        <f t="shared" si="0"/>
        <v>0.55208333333333348</v>
      </c>
      <c r="B40" s="24">
        <v>29</v>
      </c>
      <c r="C40" s="25">
        <v>1</v>
      </c>
      <c r="D40" s="25">
        <v>1</v>
      </c>
      <c r="E40" s="25">
        <v>0</v>
      </c>
      <c r="F40" s="26">
        <f>SUM(B40:E40)</f>
        <v>31</v>
      </c>
      <c r="G40" s="24">
        <v>37</v>
      </c>
      <c r="H40" s="25">
        <v>1</v>
      </c>
      <c r="I40" s="25">
        <v>2</v>
      </c>
      <c r="J40" s="25">
        <v>0</v>
      </c>
      <c r="K40" s="26">
        <f>SUM(G40:J40)</f>
        <v>40</v>
      </c>
      <c r="L40" s="20">
        <f t="shared" si="1"/>
        <v>71</v>
      </c>
      <c r="M40" s="20">
        <f>SUM(L40:L44)</f>
        <v>604</v>
      </c>
      <c r="N40" s="21">
        <f t="shared" si="2"/>
        <v>0.55208333333333348</v>
      </c>
    </row>
    <row r="41" spans="1:14" ht="13.5" customHeight="1">
      <c r="A41" s="23">
        <f t="shared" si="0"/>
        <v>0.56250000000000011</v>
      </c>
      <c r="B41" s="24">
        <v>44</v>
      </c>
      <c r="C41" s="25">
        <v>2</v>
      </c>
      <c r="D41" s="25">
        <v>2</v>
      </c>
      <c r="E41" s="25">
        <v>0</v>
      </c>
      <c r="F41" s="26">
        <f>SUM(B41:E41)</f>
        <v>48</v>
      </c>
      <c r="G41" s="24">
        <v>31</v>
      </c>
      <c r="H41" s="25">
        <v>2</v>
      </c>
      <c r="I41" s="25">
        <v>2</v>
      </c>
      <c r="J41" s="25">
        <v>0</v>
      </c>
      <c r="K41" s="26">
        <f>SUM(G41:J41)</f>
        <v>35</v>
      </c>
      <c r="L41" s="20">
        <f t="shared" si="1"/>
        <v>83</v>
      </c>
      <c r="M41" s="20">
        <f>SUM(L41:L45)</f>
        <v>624</v>
      </c>
      <c r="N41" s="21">
        <f t="shared" si="2"/>
        <v>0.56250000000000011</v>
      </c>
    </row>
    <row r="42" spans="1:14" ht="13.5" customHeight="1">
      <c r="A42" s="27">
        <f t="shared" si="0"/>
        <v>0.57291666666666674</v>
      </c>
      <c r="B42" s="28">
        <v>36</v>
      </c>
      <c r="C42" s="29">
        <v>1</v>
      </c>
      <c r="D42" s="29">
        <v>1</v>
      </c>
      <c r="E42" s="29">
        <v>0</v>
      </c>
      <c r="F42" s="30">
        <f>SUM(B42:E42)</f>
        <v>38</v>
      </c>
      <c r="G42" s="28">
        <v>35</v>
      </c>
      <c r="H42" s="29">
        <v>0</v>
      </c>
      <c r="I42" s="29">
        <v>1</v>
      </c>
      <c r="J42" s="29">
        <v>0</v>
      </c>
      <c r="K42" s="30">
        <f>SUM(G42:J42)</f>
        <v>36</v>
      </c>
      <c r="L42" s="31">
        <f t="shared" si="1"/>
        <v>74</v>
      </c>
      <c r="M42" s="31">
        <f>SUM(L42:L46)</f>
        <v>620</v>
      </c>
      <c r="N42" s="32">
        <f t="shared" si="2"/>
        <v>0.57291666666666674</v>
      </c>
    </row>
    <row r="43" spans="1:14" ht="13.5" customHeight="1">
      <c r="A43" s="33" t="s">
        <v>20</v>
      </c>
      <c r="B43" s="34">
        <f t="shared" ref="B43:K43" si="9">SUM(B39:B42)</f>
        <v>140</v>
      </c>
      <c r="C43" s="35">
        <f t="shared" si="9"/>
        <v>6</v>
      </c>
      <c r="D43" s="35">
        <f t="shared" si="9"/>
        <v>5</v>
      </c>
      <c r="E43" s="35">
        <f t="shared" si="9"/>
        <v>0</v>
      </c>
      <c r="F43" s="36">
        <f t="shared" si="9"/>
        <v>151</v>
      </c>
      <c r="G43" s="34">
        <f t="shared" si="9"/>
        <v>136</v>
      </c>
      <c r="H43" s="35">
        <f t="shared" si="9"/>
        <v>4</v>
      </c>
      <c r="I43" s="35">
        <f t="shared" si="9"/>
        <v>5</v>
      </c>
      <c r="J43" s="35">
        <f t="shared" si="9"/>
        <v>0</v>
      </c>
      <c r="K43" s="36">
        <f t="shared" si="9"/>
        <v>145</v>
      </c>
      <c r="L43" s="37">
        <f t="shared" si="1"/>
        <v>296</v>
      </c>
      <c r="M43" s="37"/>
      <c r="N43" s="33"/>
    </row>
    <row r="44" spans="1:14" ht="13.5" customHeight="1">
      <c r="A44" s="21">
        <f>A42+"00:15"</f>
        <v>0.58333333333333337</v>
      </c>
      <c r="B44" s="17">
        <v>38</v>
      </c>
      <c r="C44" s="18">
        <v>2</v>
      </c>
      <c r="D44" s="18">
        <v>2</v>
      </c>
      <c r="E44" s="18">
        <v>1</v>
      </c>
      <c r="F44" s="19">
        <f>SUM(B44:E44)</f>
        <v>43</v>
      </c>
      <c r="G44" s="17">
        <v>34</v>
      </c>
      <c r="H44" s="18">
        <v>0</v>
      </c>
      <c r="I44" s="18">
        <v>1</v>
      </c>
      <c r="J44" s="18">
        <v>2</v>
      </c>
      <c r="K44" s="19">
        <f>SUM(G44:J44)</f>
        <v>37</v>
      </c>
      <c r="L44" s="20">
        <f t="shared" si="1"/>
        <v>80</v>
      </c>
      <c r="M44" s="20">
        <f>SUM(L44:L47)</f>
        <v>348</v>
      </c>
      <c r="N44" s="21">
        <f t="shared" si="2"/>
        <v>0.58333333333333337</v>
      </c>
    </row>
    <row r="45" spans="1:14" ht="13.5" customHeight="1">
      <c r="A45" s="23">
        <f t="shared" si="0"/>
        <v>0.59375</v>
      </c>
      <c r="B45" s="24">
        <v>40</v>
      </c>
      <c r="C45" s="25">
        <v>0</v>
      </c>
      <c r="D45" s="25">
        <v>2</v>
      </c>
      <c r="E45" s="25">
        <v>0</v>
      </c>
      <c r="F45" s="26">
        <f>SUM(B45:E45)</f>
        <v>42</v>
      </c>
      <c r="G45" s="24">
        <v>46</v>
      </c>
      <c r="H45" s="25">
        <v>1</v>
      </c>
      <c r="I45" s="25">
        <v>2</v>
      </c>
      <c r="J45" s="25">
        <v>0</v>
      </c>
      <c r="K45" s="26">
        <f>SUM(G45:J45)</f>
        <v>49</v>
      </c>
      <c r="L45" s="20">
        <f t="shared" si="1"/>
        <v>91</v>
      </c>
      <c r="M45" s="20">
        <f>SUM(L45:L49)</f>
        <v>705</v>
      </c>
      <c r="N45" s="21">
        <f t="shared" si="2"/>
        <v>0.59375</v>
      </c>
    </row>
    <row r="46" spans="1:14" ht="13.5" customHeight="1">
      <c r="A46" s="23">
        <f t="shared" si="0"/>
        <v>0.60416666666666663</v>
      </c>
      <c r="B46" s="24">
        <v>45</v>
      </c>
      <c r="C46" s="25">
        <v>1</v>
      </c>
      <c r="D46" s="25">
        <v>1</v>
      </c>
      <c r="E46" s="25">
        <v>0</v>
      </c>
      <c r="F46" s="26">
        <f>SUM(B46:E46)</f>
        <v>47</v>
      </c>
      <c r="G46" s="24">
        <v>30</v>
      </c>
      <c r="H46" s="25">
        <v>1</v>
      </c>
      <c r="I46" s="25">
        <v>1</v>
      </c>
      <c r="J46" s="25">
        <v>0</v>
      </c>
      <c r="K46" s="26">
        <f>SUM(G46:J46)</f>
        <v>32</v>
      </c>
      <c r="L46" s="20">
        <f t="shared" si="1"/>
        <v>79</v>
      </c>
      <c r="M46" s="20">
        <f>SUM(L46:L50)</f>
        <v>703</v>
      </c>
      <c r="N46" s="21">
        <f t="shared" si="2"/>
        <v>0.60416666666666663</v>
      </c>
    </row>
    <row r="47" spans="1:14" ht="13.5" customHeight="1">
      <c r="A47" s="27">
        <f t="shared" si="0"/>
        <v>0.61458333333333326</v>
      </c>
      <c r="B47" s="28">
        <v>41</v>
      </c>
      <c r="C47" s="29">
        <v>2</v>
      </c>
      <c r="D47" s="29">
        <v>2</v>
      </c>
      <c r="E47" s="29">
        <v>1</v>
      </c>
      <c r="F47" s="30">
        <f>SUM(B47:E47)</f>
        <v>46</v>
      </c>
      <c r="G47" s="28">
        <v>48</v>
      </c>
      <c r="H47" s="29">
        <v>2</v>
      </c>
      <c r="I47" s="29">
        <v>2</v>
      </c>
      <c r="J47" s="29">
        <v>0</v>
      </c>
      <c r="K47" s="30">
        <f>SUM(G47:J47)</f>
        <v>52</v>
      </c>
      <c r="L47" s="31">
        <f t="shared" si="1"/>
        <v>98</v>
      </c>
      <c r="M47" s="31">
        <f>SUM(L47:L51)</f>
        <v>694</v>
      </c>
      <c r="N47" s="32">
        <f t="shared" si="2"/>
        <v>0.61458333333333326</v>
      </c>
    </row>
    <row r="48" spans="1:14" ht="13.5" customHeight="1">
      <c r="A48" s="33" t="s">
        <v>20</v>
      </c>
      <c r="B48" s="34">
        <f t="shared" ref="B48:K48" si="10">SUM(B44:B47)</f>
        <v>164</v>
      </c>
      <c r="C48" s="35">
        <f t="shared" si="10"/>
        <v>5</v>
      </c>
      <c r="D48" s="35">
        <f t="shared" si="10"/>
        <v>7</v>
      </c>
      <c r="E48" s="35">
        <f t="shared" si="10"/>
        <v>2</v>
      </c>
      <c r="F48" s="36">
        <f t="shared" si="10"/>
        <v>178</v>
      </c>
      <c r="G48" s="34">
        <f t="shared" si="10"/>
        <v>158</v>
      </c>
      <c r="H48" s="35">
        <f t="shared" si="10"/>
        <v>4</v>
      </c>
      <c r="I48" s="35">
        <f t="shared" si="10"/>
        <v>6</v>
      </c>
      <c r="J48" s="35">
        <f t="shared" si="10"/>
        <v>2</v>
      </c>
      <c r="K48" s="36">
        <f t="shared" si="10"/>
        <v>170</v>
      </c>
      <c r="L48" s="37">
        <f t="shared" si="1"/>
        <v>348</v>
      </c>
      <c r="M48" s="37"/>
      <c r="N48" s="33"/>
    </row>
    <row r="49" spans="1:14" ht="13.5" customHeight="1">
      <c r="A49" s="21">
        <f>A47+"00:15"</f>
        <v>0.62499999999999989</v>
      </c>
      <c r="B49" s="17">
        <v>35</v>
      </c>
      <c r="C49" s="18">
        <v>1</v>
      </c>
      <c r="D49" s="18">
        <v>2</v>
      </c>
      <c r="E49" s="18">
        <v>1</v>
      </c>
      <c r="F49" s="19">
        <f>SUM(B49:E49)</f>
        <v>39</v>
      </c>
      <c r="G49" s="17">
        <v>48</v>
      </c>
      <c r="H49" s="18">
        <v>1</v>
      </c>
      <c r="I49" s="18">
        <v>1</v>
      </c>
      <c r="J49" s="18">
        <v>0</v>
      </c>
      <c r="K49" s="19">
        <f>SUM(G49:J49)</f>
        <v>50</v>
      </c>
      <c r="L49" s="20">
        <f t="shared" si="1"/>
        <v>89</v>
      </c>
      <c r="M49" s="20">
        <f>SUM(L49:L52)</f>
        <v>331</v>
      </c>
      <c r="N49" s="21">
        <f t="shared" si="2"/>
        <v>0.62499999999999989</v>
      </c>
    </row>
    <row r="50" spans="1:14" ht="13.5" customHeight="1">
      <c r="A50" s="23">
        <f t="shared" si="0"/>
        <v>0.63541666666666652</v>
      </c>
      <c r="B50" s="24">
        <v>37</v>
      </c>
      <c r="C50" s="25">
        <v>2</v>
      </c>
      <c r="D50" s="25">
        <v>4</v>
      </c>
      <c r="E50" s="25">
        <v>0</v>
      </c>
      <c r="F50" s="26">
        <f>SUM(B50:E50)</f>
        <v>43</v>
      </c>
      <c r="G50" s="24">
        <v>42</v>
      </c>
      <c r="H50" s="25">
        <v>1</v>
      </c>
      <c r="I50" s="25">
        <v>3</v>
      </c>
      <c r="J50" s="25">
        <v>0</v>
      </c>
      <c r="K50" s="26">
        <f>SUM(G50:J50)</f>
        <v>46</v>
      </c>
      <c r="L50" s="20">
        <f t="shared" si="1"/>
        <v>89</v>
      </c>
      <c r="M50" s="20">
        <f>SUM(L50:L54)</f>
        <v>652</v>
      </c>
      <c r="N50" s="21">
        <f t="shared" si="2"/>
        <v>0.63541666666666652</v>
      </c>
    </row>
    <row r="51" spans="1:14" ht="13.5" customHeight="1">
      <c r="A51" s="23">
        <f t="shared" si="0"/>
        <v>0.64583333333333315</v>
      </c>
      <c r="B51" s="24">
        <v>26</v>
      </c>
      <c r="C51" s="25">
        <v>1</v>
      </c>
      <c r="D51" s="25">
        <v>3</v>
      </c>
      <c r="E51" s="25">
        <v>0</v>
      </c>
      <c r="F51" s="26">
        <f>SUM(B51:E51)</f>
        <v>30</v>
      </c>
      <c r="G51" s="24">
        <v>39</v>
      </c>
      <c r="H51" s="25">
        <v>0</v>
      </c>
      <c r="I51" s="25">
        <v>1</v>
      </c>
      <c r="J51" s="25">
        <v>0</v>
      </c>
      <c r="K51" s="26">
        <f>SUM(G51:J51)</f>
        <v>40</v>
      </c>
      <c r="L51" s="20">
        <f t="shared" si="1"/>
        <v>70</v>
      </c>
      <c r="M51" s="20">
        <f>SUM(L51:L55)</f>
        <v>659</v>
      </c>
      <c r="N51" s="21">
        <f t="shared" si="2"/>
        <v>0.64583333333333315</v>
      </c>
    </row>
    <row r="52" spans="1:14" ht="13.5" customHeight="1">
      <c r="A52" s="27">
        <f t="shared" si="0"/>
        <v>0.65624999999999978</v>
      </c>
      <c r="B52" s="28">
        <v>36</v>
      </c>
      <c r="C52" s="29">
        <v>0</v>
      </c>
      <c r="D52" s="29">
        <v>2</v>
      </c>
      <c r="E52" s="29">
        <v>0</v>
      </c>
      <c r="F52" s="30">
        <f>SUM(B52:E52)</f>
        <v>38</v>
      </c>
      <c r="G52" s="28">
        <v>37</v>
      </c>
      <c r="H52" s="29">
        <v>0</v>
      </c>
      <c r="I52" s="29">
        <v>4</v>
      </c>
      <c r="J52" s="29">
        <v>4</v>
      </c>
      <c r="K52" s="30">
        <f>SUM(G52:J52)</f>
        <v>45</v>
      </c>
      <c r="L52" s="31">
        <f t="shared" si="1"/>
        <v>83</v>
      </c>
      <c r="M52" s="31">
        <f>SUM(L52:L56)</f>
        <v>691</v>
      </c>
      <c r="N52" s="32">
        <f t="shared" si="2"/>
        <v>0.65624999999999978</v>
      </c>
    </row>
    <row r="53" spans="1:14" ht="13.5" customHeight="1">
      <c r="A53" s="33" t="s">
        <v>20</v>
      </c>
      <c r="B53" s="34">
        <f t="shared" ref="B53:K53" si="11">SUM(B49:B52)</f>
        <v>134</v>
      </c>
      <c r="C53" s="35">
        <f t="shared" si="11"/>
        <v>4</v>
      </c>
      <c r="D53" s="35">
        <f t="shared" si="11"/>
        <v>11</v>
      </c>
      <c r="E53" s="35">
        <f t="shared" si="11"/>
        <v>1</v>
      </c>
      <c r="F53" s="36">
        <f t="shared" si="11"/>
        <v>150</v>
      </c>
      <c r="G53" s="34">
        <f t="shared" si="11"/>
        <v>166</v>
      </c>
      <c r="H53" s="35">
        <f t="shared" si="11"/>
        <v>2</v>
      </c>
      <c r="I53" s="35">
        <f t="shared" si="11"/>
        <v>9</v>
      </c>
      <c r="J53" s="35">
        <f t="shared" si="11"/>
        <v>4</v>
      </c>
      <c r="K53" s="36">
        <f t="shared" si="11"/>
        <v>181</v>
      </c>
      <c r="L53" s="37">
        <f t="shared" si="1"/>
        <v>331</v>
      </c>
      <c r="M53" s="37"/>
      <c r="N53" s="33"/>
    </row>
    <row r="54" spans="1:14" ht="13.5" customHeight="1">
      <c r="A54" s="21">
        <f>A52+"00:15"</f>
        <v>0.66666666666666641</v>
      </c>
      <c r="B54" s="17">
        <v>33</v>
      </c>
      <c r="C54" s="18">
        <v>0</v>
      </c>
      <c r="D54" s="18">
        <v>3</v>
      </c>
      <c r="E54" s="18">
        <v>0</v>
      </c>
      <c r="F54" s="19">
        <f>SUM(B54:E54)</f>
        <v>36</v>
      </c>
      <c r="G54" s="17">
        <v>40</v>
      </c>
      <c r="H54" s="18">
        <v>0</v>
      </c>
      <c r="I54" s="18">
        <v>2</v>
      </c>
      <c r="J54" s="18">
        <v>1</v>
      </c>
      <c r="K54" s="19">
        <f>SUM(G54:J54)</f>
        <v>43</v>
      </c>
      <c r="L54" s="20">
        <f t="shared" si="1"/>
        <v>79</v>
      </c>
      <c r="M54" s="20">
        <f>SUM(L54:L57)</f>
        <v>383</v>
      </c>
      <c r="N54" s="21">
        <f t="shared" si="2"/>
        <v>0.66666666666666641</v>
      </c>
    </row>
    <row r="55" spans="1:14" ht="13.5" customHeight="1">
      <c r="A55" s="23">
        <f t="shared" si="0"/>
        <v>0.67708333333333304</v>
      </c>
      <c r="B55" s="24">
        <v>41</v>
      </c>
      <c r="C55" s="25">
        <v>0</v>
      </c>
      <c r="D55" s="25">
        <v>1</v>
      </c>
      <c r="E55" s="25">
        <v>0</v>
      </c>
      <c r="F55" s="26">
        <f>SUM(B55:E55)</f>
        <v>42</v>
      </c>
      <c r="G55" s="24">
        <v>52</v>
      </c>
      <c r="H55" s="25">
        <v>0</v>
      </c>
      <c r="I55" s="25">
        <v>1</v>
      </c>
      <c r="J55" s="25">
        <v>1</v>
      </c>
      <c r="K55" s="26">
        <f>SUM(G55:J55)</f>
        <v>54</v>
      </c>
      <c r="L55" s="20">
        <f t="shared" si="1"/>
        <v>96</v>
      </c>
      <c r="M55" s="20">
        <f>SUM(L55:L59)</f>
        <v>819</v>
      </c>
      <c r="N55" s="21">
        <f t="shared" si="2"/>
        <v>0.67708333333333304</v>
      </c>
    </row>
    <row r="56" spans="1:14" ht="13.5" customHeight="1">
      <c r="A56" s="23">
        <f t="shared" si="0"/>
        <v>0.68749999999999967</v>
      </c>
      <c r="B56" s="24">
        <v>35</v>
      </c>
      <c r="C56" s="25">
        <v>0</v>
      </c>
      <c r="D56" s="25">
        <v>2</v>
      </c>
      <c r="E56" s="25">
        <v>0</v>
      </c>
      <c r="F56" s="26">
        <f>SUM(B56:E56)</f>
        <v>37</v>
      </c>
      <c r="G56" s="24">
        <v>64</v>
      </c>
      <c r="H56" s="25">
        <v>0</v>
      </c>
      <c r="I56" s="25">
        <v>1</v>
      </c>
      <c r="J56" s="25">
        <v>0</v>
      </c>
      <c r="K56" s="26">
        <f>SUM(G56:J56)</f>
        <v>65</v>
      </c>
      <c r="L56" s="20">
        <f t="shared" si="1"/>
        <v>102</v>
      </c>
      <c r="M56" s="20">
        <f>SUM(L56:L60)</f>
        <v>873</v>
      </c>
      <c r="N56" s="21">
        <f t="shared" si="2"/>
        <v>0.68749999999999967</v>
      </c>
    </row>
    <row r="57" spans="1:14" ht="13.5" customHeight="1">
      <c r="A57" s="27">
        <f t="shared" si="0"/>
        <v>0.6979166666666663</v>
      </c>
      <c r="B57" s="28">
        <v>33</v>
      </c>
      <c r="C57" s="29">
        <v>0</v>
      </c>
      <c r="D57" s="29">
        <v>2</v>
      </c>
      <c r="E57" s="29">
        <v>0</v>
      </c>
      <c r="F57" s="30">
        <f>SUM(B57:E57)</f>
        <v>35</v>
      </c>
      <c r="G57" s="28">
        <v>70</v>
      </c>
      <c r="H57" s="29">
        <v>0</v>
      </c>
      <c r="I57" s="29">
        <v>1</v>
      </c>
      <c r="J57" s="29">
        <v>0</v>
      </c>
      <c r="K57" s="30">
        <f>SUM(G57:J57)</f>
        <v>71</v>
      </c>
      <c r="L57" s="31">
        <f t="shared" si="1"/>
        <v>106</v>
      </c>
      <c r="M57" s="31">
        <f>SUM(L57:L61)</f>
        <v>919</v>
      </c>
      <c r="N57" s="32">
        <f t="shared" si="2"/>
        <v>0.6979166666666663</v>
      </c>
    </row>
    <row r="58" spans="1:14" ht="13.5" customHeight="1">
      <c r="A58" s="33" t="s">
        <v>20</v>
      </c>
      <c r="B58" s="34">
        <f t="shared" ref="B58:K58" si="12">SUM(B54:B57)</f>
        <v>142</v>
      </c>
      <c r="C58" s="35">
        <f t="shared" si="12"/>
        <v>0</v>
      </c>
      <c r="D58" s="35">
        <f t="shared" si="12"/>
        <v>8</v>
      </c>
      <c r="E58" s="35">
        <f t="shared" si="12"/>
        <v>0</v>
      </c>
      <c r="F58" s="36">
        <f t="shared" si="12"/>
        <v>150</v>
      </c>
      <c r="G58" s="34">
        <f t="shared" si="12"/>
        <v>226</v>
      </c>
      <c r="H58" s="35">
        <f t="shared" si="12"/>
        <v>0</v>
      </c>
      <c r="I58" s="35">
        <f t="shared" si="12"/>
        <v>5</v>
      </c>
      <c r="J58" s="35">
        <f t="shared" si="12"/>
        <v>2</v>
      </c>
      <c r="K58" s="36">
        <f t="shared" si="12"/>
        <v>233</v>
      </c>
      <c r="L58" s="37">
        <f t="shared" si="1"/>
        <v>383</v>
      </c>
      <c r="M58" s="37"/>
      <c r="N58" s="33"/>
    </row>
    <row r="59" spans="1:14" ht="13.5" customHeight="1">
      <c r="A59" s="21">
        <f>A57+"00:15"</f>
        <v>0.70833333333333293</v>
      </c>
      <c r="B59" s="17">
        <v>58</v>
      </c>
      <c r="C59" s="18">
        <v>0</v>
      </c>
      <c r="D59" s="18">
        <v>1</v>
      </c>
      <c r="E59" s="18">
        <v>1</v>
      </c>
      <c r="F59" s="19">
        <f>SUM(B59:E59)</f>
        <v>60</v>
      </c>
      <c r="G59" s="17">
        <v>67</v>
      </c>
      <c r="H59" s="18">
        <v>2</v>
      </c>
      <c r="I59" s="18">
        <v>3</v>
      </c>
      <c r="J59" s="18">
        <v>0</v>
      </c>
      <c r="K59" s="19">
        <f>SUM(G59:J59)</f>
        <v>72</v>
      </c>
      <c r="L59" s="20">
        <f t="shared" si="1"/>
        <v>132</v>
      </c>
      <c r="M59" s="20">
        <f>SUM(L59:L62)</f>
        <v>569</v>
      </c>
      <c r="N59" s="21">
        <f t="shared" si="2"/>
        <v>0.70833333333333293</v>
      </c>
    </row>
    <row r="60" spans="1:14" ht="13.5" customHeight="1">
      <c r="A60" s="23">
        <f t="shared" si="0"/>
        <v>0.71874999999999956</v>
      </c>
      <c r="B60" s="24">
        <v>62</v>
      </c>
      <c r="C60" s="25">
        <v>1</v>
      </c>
      <c r="D60" s="25">
        <v>2</v>
      </c>
      <c r="E60" s="25">
        <v>1</v>
      </c>
      <c r="F60" s="26">
        <f>SUM(B60:E60)</f>
        <v>66</v>
      </c>
      <c r="G60" s="24">
        <v>78</v>
      </c>
      <c r="H60" s="25">
        <v>0</v>
      </c>
      <c r="I60" s="25">
        <v>3</v>
      </c>
      <c r="J60" s="25">
        <v>3</v>
      </c>
      <c r="K60" s="26">
        <f>SUM(G60:J60)</f>
        <v>84</v>
      </c>
      <c r="L60" s="20">
        <f t="shared" si="1"/>
        <v>150</v>
      </c>
      <c r="M60" s="20">
        <f>SUM(L60:L64)</f>
        <v>1172</v>
      </c>
      <c r="N60" s="21">
        <f t="shared" si="2"/>
        <v>0.71874999999999956</v>
      </c>
    </row>
    <row r="61" spans="1:14" ht="13.5" customHeight="1">
      <c r="A61" s="23">
        <f t="shared" si="0"/>
        <v>0.72916666666666619</v>
      </c>
      <c r="B61" s="24">
        <v>63</v>
      </c>
      <c r="C61" s="25">
        <v>2</v>
      </c>
      <c r="D61" s="25">
        <v>1</v>
      </c>
      <c r="E61" s="25">
        <v>1</v>
      </c>
      <c r="F61" s="26">
        <f>SUM(B61:E61)</f>
        <v>67</v>
      </c>
      <c r="G61" s="24">
        <v>78</v>
      </c>
      <c r="H61" s="25">
        <v>1</v>
      </c>
      <c r="I61" s="25">
        <v>1</v>
      </c>
      <c r="J61" s="25">
        <v>1</v>
      </c>
      <c r="K61" s="26">
        <f>SUM(G61:J61)</f>
        <v>81</v>
      </c>
      <c r="L61" s="20">
        <f t="shared" si="1"/>
        <v>148</v>
      </c>
      <c r="M61" s="20">
        <f>SUM(L61:L65)</f>
        <v>1175</v>
      </c>
      <c r="N61" s="21">
        <f t="shared" si="2"/>
        <v>0.72916666666666619</v>
      </c>
    </row>
    <row r="62" spans="1:14" ht="13.5" customHeight="1">
      <c r="A62" s="27">
        <f t="shared" si="0"/>
        <v>0.73958333333333282</v>
      </c>
      <c r="B62" s="28">
        <v>51</v>
      </c>
      <c r="C62" s="29">
        <v>0</v>
      </c>
      <c r="D62" s="29">
        <v>1</v>
      </c>
      <c r="E62" s="29">
        <v>0</v>
      </c>
      <c r="F62" s="30">
        <f>SUM(B62:E62)</f>
        <v>52</v>
      </c>
      <c r="G62" s="28">
        <v>84</v>
      </c>
      <c r="H62" s="29">
        <v>1</v>
      </c>
      <c r="I62" s="29">
        <v>1</v>
      </c>
      <c r="J62" s="29">
        <v>1</v>
      </c>
      <c r="K62" s="30">
        <f>SUM(G62:J62)</f>
        <v>87</v>
      </c>
      <c r="L62" s="31">
        <f t="shared" si="1"/>
        <v>139</v>
      </c>
      <c r="M62" s="31">
        <f>SUM(L62:L66)</f>
        <v>1194</v>
      </c>
      <c r="N62" s="32">
        <f t="shared" si="2"/>
        <v>0.73958333333333282</v>
      </c>
    </row>
    <row r="63" spans="1:14" ht="13.5" customHeight="1">
      <c r="A63" s="33" t="s">
        <v>20</v>
      </c>
      <c r="B63" s="34">
        <f t="shared" ref="B63:K63" si="13">SUM(B59:B62)</f>
        <v>234</v>
      </c>
      <c r="C63" s="35">
        <f t="shared" si="13"/>
        <v>3</v>
      </c>
      <c r="D63" s="35">
        <f t="shared" si="13"/>
        <v>5</v>
      </c>
      <c r="E63" s="35">
        <f t="shared" si="13"/>
        <v>3</v>
      </c>
      <c r="F63" s="36">
        <f t="shared" si="13"/>
        <v>245</v>
      </c>
      <c r="G63" s="34">
        <f t="shared" si="13"/>
        <v>307</v>
      </c>
      <c r="H63" s="35">
        <f t="shared" si="13"/>
        <v>4</v>
      </c>
      <c r="I63" s="35">
        <f t="shared" si="13"/>
        <v>8</v>
      </c>
      <c r="J63" s="35">
        <f t="shared" si="13"/>
        <v>5</v>
      </c>
      <c r="K63" s="36">
        <f t="shared" si="13"/>
        <v>324</v>
      </c>
      <c r="L63" s="37">
        <f t="shared" si="1"/>
        <v>569</v>
      </c>
      <c r="M63" s="37"/>
      <c r="N63" s="33"/>
    </row>
    <row r="64" spans="1:14" ht="13.5" customHeight="1">
      <c r="A64" s="21">
        <f>A62+"00:15"</f>
        <v>0.74999999999999944</v>
      </c>
      <c r="B64" s="17">
        <v>68</v>
      </c>
      <c r="C64" s="18">
        <v>0</v>
      </c>
      <c r="D64" s="18">
        <v>3</v>
      </c>
      <c r="E64" s="18">
        <v>0</v>
      </c>
      <c r="F64" s="19">
        <f>SUM(B64:E64)</f>
        <v>71</v>
      </c>
      <c r="G64" s="17">
        <v>87</v>
      </c>
      <c r="H64" s="18">
        <v>1</v>
      </c>
      <c r="I64" s="18">
        <v>2</v>
      </c>
      <c r="J64" s="18">
        <v>5</v>
      </c>
      <c r="K64" s="19">
        <f>SUM(G64:J64)</f>
        <v>95</v>
      </c>
      <c r="L64" s="20">
        <f t="shared" si="1"/>
        <v>166</v>
      </c>
      <c r="M64" s="20">
        <f>SUM(L64:L67)</f>
        <v>603</v>
      </c>
      <c r="N64" s="21">
        <f t="shared" si="2"/>
        <v>0.74999999999999944</v>
      </c>
    </row>
    <row r="65" spans="1:14" ht="13.5" customHeight="1">
      <c r="A65" s="23">
        <f t="shared" si="0"/>
        <v>0.76041666666666607</v>
      </c>
      <c r="B65" s="24">
        <v>63</v>
      </c>
      <c r="C65" s="25">
        <v>0</v>
      </c>
      <c r="D65" s="25">
        <v>1</v>
      </c>
      <c r="E65" s="25">
        <v>0</v>
      </c>
      <c r="F65" s="26">
        <f>SUM(B65:E65)</f>
        <v>64</v>
      </c>
      <c r="G65" s="24">
        <v>83</v>
      </c>
      <c r="H65" s="25">
        <v>1</v>
      </c>
      <c r="I65" s="25">
        <v>1</v>
      </c>
      <c r="J65" s="25">
        <v>4</v>
      </c>
      <c r="K65" s="26">
        <f>SUM(G65:J65)</f>
        <v>89</v>
      </c>
      <c r="L65" s="20">
        <f t="shared" si="1"/>
        <v>153</v>
      </c>
      <c r="M65" s="20">
        <f>SUM(L65:L67)</f>
        <v>437</v>
      </c>
      <c r="N65" s="21">
        <f t="shared" si="2"/>
        <v>0.76041666666666607</v>
      </c>
    </row>
    <row r="66" spans="1:14" ht="13.5" customHeight="1">
      <c r="A66" s="23">
        <f t="shared" si="0"/>
        <v>0.7708333333333327</v>
      </c>
      <c r="B66" s="24">
        <v>70</v>
      </c>
      <c r="C66" s="25">
        <v>1</v>
      </c>
      <c r="D66" s="25">
        <v>4</v>
      </c>
      <c r="E66" s="25">
        <v>1</v>
      </c>
      <c r="F66" s="26">
        <f>SUM(B66:E66)</f>
        <v>76</v>
      </c>
      <c r="G66" s="24">
        <v>87</v>
      </c>
      <c r="H66" s="25">
        <v>0</v>
      </c>
      <c r="I66" s="25">
        <v>3</v>
      </c>
      <c r="J66" s="25">
        <v>1</v>
      </c>
      <c r="K66" s="26">
        <f>SUM(G66:J66)</f>
        <v>91</v>
      </c>
      <c r="L66" s="20">
        <f t="shared" si="1"/>
        <v>167</v>
      </c>
      <c r="M66" s="20">
        <f>SUM(L66:L67)</f>
        <v>284</v>
      </c>
      <c r="N66" s="21">
        <f t="shared" si="2"/>
        <v>0.7708333333333327</v>
      </c>
    </row>
    <row r="67" spans="1:14" ht="13.5" customHeight="1">
      <c r="A67" s="27">
        <f t="shared" si="0"/>
        <v>0.78124999999999933</v>
      </c>
      <c r="B67" s="28">
        <v>47</v>
      </c>
      <c r="C67" s="29">
        <v>1</v>
      </c>
      <c r="D67" s="29">
        <v>2</v>
      </c>
      <c r="E67" s="29">
        <v>1</v>
      </c>
      <c r="F67" s="30">
        <f>SUM(B67:E67)</f>
        <v>51</v>
      </c>
      <c r="G67" s="28">
        <v>65</v>
      </c>
      <c r="H67" s="29">
        <v>0</v>
      </c>
      <c r="I67" s="29">
        <v>1</v>
      </c>
      <c r="J67" s="29">
        <v>0</v>
      </c>
      <c r="K67" s="30">
        <f>SUM(G67:J67)</f>
        <v>66</v>
      </c>
      <c r="L67" s="31">
        <f t="shared" si="1"/>
        <v>117</v>
      </c>
      <c r="M67" s="31">
        <f>SUM(L67:L67)</f>
        <v>117</v>
      </c>
      <c r="N67" s="32">
        <f t="shared" si="2"/>
        <v>0.78124999999999933</v>
      </c>
    </row>
    <row r="68" spans="1:14" ht="13.5" customHeight="1" thickBot="1">
      <c r="A68" s="33" t="s">
        <v>20</v>
      </c>
      <c r="B68" s="34">
        <f t="shared" ref="B68:K68" si="14">SUM(B64:B67)</f>
        <v>248</v>
      </c>
      <c r="C68" s="35">
        <f t="shared" si="14"/>
        <v>2</v>
      </c>
      <c r="D68" s="35">
        <f t="shared" si="14"/>
        <v>10</v>
      </c>
      <c r="E68" s="35">
        <f t="shared" si="14"/>
        <v>2</v>
      </c>
      <c r="F68" s="36">
        <f t="shared" si="14"/>
        <v>262</v>
      </c>
      <c r="G68" s="34">
        <f t="shared" si="14"/>
        <v>322</v>
      </c>
      <c r="H68" s="35">
        <f t="shared" si="14"/>
        <v>2</v>
      </c>
      <c r="I68" s="35">
        <f t="shared" si="14"/>
        <v>7</v>
      </c>
      <c r="J68" s="35">
        <f t="shared" si="14"/>
        <v>10</v>
      </c>
      <c r="K68" s="36">
        <f t="shared" si="14"/>
        <v>341</v>
      </c>
      <c r="L68" s="37"/>
      <c r="M68" s="37"/>
      <c r="N68" s="33"/>
    </row>
    <row r="69" spans="1:14" ht="13.5" customHeight="1" thickTop="1" thickBot="1">
      <c r="A69" s="38" t="s">
        <v>21</v>
      </c>
      <c r="B69" s="39">
        <f>SUM(B13,B18,B23,B28,B33,B38,B43,B48,B53,B58,B63,B68)</f>
        <v>2290</v>
      </c>
      <c r="C69" s="40">
        <f t="shared" ref="C69:K69" si="15">SUM(C13,C18,C23,C28,C33,C38,C43,C48,C53,C58,C63,C68)</f>
        <v>41</v>
      </c>
      <c r="D69" s="40">
        <f t="shared" si="15"/>
        <v>90</v>
      </c>
      <c r="E69" s="40">
        <f t="shared" si="15"/>
        <v>26</v>
      </c>
      <c r="F69" s="41">
        <f t="shared" si="15"/>
        <v>2447</v>
      </c>
      <c r="G69" s="39">
        <f t="shared" si="15"/>
        <v>2003</v>
      </c>
      <c r="H69" s="40">
        <f t="shared" si="15"/>
        <v>39</v>
      </c>
      <c r="I69" s="40">
        <f t="shared" si="15"/>
        <v>80</v>
      </c>
      <c r="J69" s="40">
        <f t="shared" si="15"/>
        <v>28</v>
      </c>
      <c r="K69" s="41">
        <f t="shared" si="15"/>
        <v>2150</v>
      </c>
      <c r="M69" s="20">
        <f>MAX(M9:M67)</f>
        <v>1194</v>
      </c>
      <c r="N69" s="23">
        <f>VLOOKUP(M69,M9:N67,2,FALSE)</f>
        <v>0.73958333333333282</v>
      </c>
    </row>
    <row r="70" spans="1:14" ht="15" customHeight="1" thickTop="1">
      <c r="A70" s="43"/>
    </row>
    <row r="71" spans="1:14" ht="15" customHeight="1">
      <c r="A71" s="43"/>
    </row>
    <row r="72" spans="1:14" ht="15" customHeight="1">
      <c r="A72" s="43"/>
    </row>
    <row r="73" spans="1:14" ht="15" customHeight="1">
      <c r="A73" s="43"/>
    </row>
    <row r="74" spans="1:14" ht="15" customHeight="1">
      <c r="A74" s="43"/>
    </row>
    <row r="75" spans="1:14" ht="15" customHeight="1">
      <c r="A75" s="43"/>
    </row>
    <row r="76" spans="1:14" ht="15" customHeight="1">
      <c r="A76" s="43"/>
    </row>
    <row r="77" spans="1:14" ht="15" customHeight="1">
      <c r="A77" s="43"/>
    </row>
    <row r="78" spans="1:14" ht="15" customHeight="1">
      <c r="A78" s="43"/>
    </row>
    <row r="79" spans="1:14" ht="15" customHeight="1">
      <c r="A79" s="43"/>
    </row>
    <row r="80" spans="1:14" ht="15" customHeight="1">
      <c r="A80" s="43"/>
    </row>
    <row r="81" spans="1:1" ht="15" customHeight="1">
      <c r="A81" s="43"/>
    </row>
    <row r="82" spans="1:1" ht="15" customHeight="1">
      <c r="A82" s="43"/>
    </row>
    <row r="83" spans="1:1" ht="15" customHeight="1">
      <c r="A83" s="43"/>
    </row>
    <row r="84" spans="1:1" ht="15" customHeight="1">
      <c r="A84" s="43"/>
    </row>
    <row r="85" spans="1:1" ht="15" customHeight="1">
      <c r="A85" s="43"/>
    </row>
    <row r="86" spans="1:1" ht="15" customHeight="1">
      <c r="A86" s="43"/>
    </row>
    <row r="87" spans="1:1" ht="15" customHeight="1">
      <c r="A87" s="43"/>
    </row>
    <row r="88" spans="1:1" ht="15" customHeight="1">
      <c r="A88" s="43"/>
    </row>
    <row r="89" spans="1:1" ht="15" customHeight="1">
      <c r="A89" s="43"/>
    </row>
    <row r="90" spans="1:1" ht="15" customHeight="1">
      <c r="A90" s="43"/>
    </row>
    <row r="91" spans="1:1" ht="15" customHeight="1">
      <c r="A91" s="43"/>
    </row>
    <row r="92" spans="1:1" ht="15" customHeight="1">
      <c r="A92" s="43"/>
    </row>
    <row r="93" spans="1:1" ht="15" customHeight="1">
      <c r="A93" s="43"/>
    </row>
    <row r="94" spans="1:1" ht="15" customHeight="1">
      <c r="A94" s="43"/>
    </row>
    <row r="95" spans="1:1" ht="15" customHeight="1">
      <c r="A95" s="43"/>
    </row>
    <row r="96" spans="1:1" ht="15" customHeight="1">
      <c r="A96" s="43"/>
    </row>
    <row r="97" spans="1:1" ht="15" customHeight="1">
      <c r="A97" s="43"/>
    </row>
    <row r="98" spans="1:1" ht="15" customHeight="1">
      <c r="A98" s="43"/>
    </row>
    <row r="99" spans="1:1" ht="15" customHeight="1">
      <c r="A99" s="43"/>
    </row>
    <row r="100" spans="1:1" ht="15" customHeight="1">
      <c r="A100" s="43"/>
    </row>
    <row r="101" spans="1:1" ht="15" customHeight="1">
      <c r="A101" s="43"/>
    </row>
    <row r="102" spans="1:1" ht="15" customHeight="1">
      <c r="A102" s="43"/>
    </row>
    <row r="103" spans="1:1" ht="15" customHeight="1">
      <c r="A103" s="43"/>
    </row>
    <row r="104" spans="1:1" ht="15" customHeight="1">
      <c r="A104" s="43"/>
    </row>
    <row r="105" spans="1:1" ht="15" customHeight="1">
      <c r="A105" s="43"/>
    </row>
    <row r="106" spans="1:1" ht="15" customHeight="1">
      <c r="A106" s="43"/>
    </row>
    <row r="107" spans="1:1" ht="15" customHeight="1">
      <c r="A107" s="43"/>
    </row>
    <row r="108" spans="1:1" ht="15" customHeight="1">
      <c r="A108" s="43"/>
    </row>
    <row r="109" spans="1:1" ht="15" customHeight="1">
      <c r="A109" s="43"/>
    </row>
  </sheetData>
  <mergeCells count="16">
    <mergeCell ref="L7:L8"/>
    <mergeCell ref="M7:M8"/>
    <mergeCell ref="A6:B6"/>
    <mergeCell ref="C6:K6"/>
    <mergeCell ref="A7:A8"/>
    <mergeCell ref="B7:E7"/>
    <mergeCell ref="F7:F8"/>
    <mergeCell ref="G7:J7"/>
    <mergeCell ref="K7:K8"/>
    <mergeCell ref="A5:B5"/>
    <mergeCell ref="C5:K5"/>
    <mergeCell ref="A1:K1"/>
    <mergeCell ref="A2:K2"/>
    <mergeCell ref="A3:K3"/>
    <mergeCell ref="A4:B4"/>
    <mergeCell ref="C4:K4"/>
  </mergeCells>
  <phoneticPr fontId="0" type="noConversion"/>
  <pageMargins left="0.35433070866141736" right="0.35433070866141736" top="0.27559055118110237" bottom="0.39370078740157483" header="0.39370078740157483" footer="0.19685039370078741"/>
  <pageSetup paperSize="9" scale="85" orientation="portrait" horizontalDpi="200" verticalDpi="200" r:id="rId1"/>
  <headerFooter alignWithMargins="0">
    <oddFooter>&amp;L&amp;"Century Gothic,Regular"&amp;F - &amp;A&amp;R&amp;"Century Gothic,Regular"Nationwide Data Collection
for
South Dublin County Council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9"/>
  <sheetViews>
    <sheetView zoomScaleNormal="100" zoomScaleSheetLayoutView="75" workbookViewId="0">
      <selection activeCell="A7" sqref="A7:A8"/>
    </sheetView>
  </sheetViews>
  <sheetFormatPr defaultColWidth="10.42578125" defaultRowHeight="15" customHeight="1"/>
  <cols>
    <col min="1" max="11" width="10.42578125" style="44"/>
    <col min="12" max="12" width="11.7109375" style="42" hidden="1" customWidth="1"/>
    <col min="13" max="13" width="9.7109375" style="42" hidden="1" customWidth="1"/>
    <col min="14" max="14" width="0" style="42" hidden="1" customWidth="1"/>
    <col min="15" max="16384" width="10.42578125" style="22"/>
  </cols>
  <sheetData>
    <row r="1" spans="1:14" s="4" customFormat="1" ht="12.7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 t="s">
        <v>1</v>
      </c>
      <c r="M1" s="2" t="s">
        <v>2</v>
      </c>
      <c r="N1" s="3"/>
    </row>
    <row r="2" spans="1:14" s="4" customFormat="1" ht="12.75" customHeight="1">
      <c r="A2" s="48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9"/>
      <c r="L2" s="1" t="s">
        <v>4</v>
      </c>
      <c r="M2" s="2" t="s">
        <v>5</v>
      </c>
      <c r="N2" s="3"/>
    </row>
    <row r="3" spans="1:14" s="4" customFormat="1" ht="12.75" customHeight="1">
      <c r="A3" s="50" t="s">
        <v>23</v>
      </c>
      <c r="B3" s="51"/>
      <c r="C3" s="51"/>
      <c r="D3" s="51"/>
      <c r="E3" s="51"/>
      <c r="F3" s="51"/>
      <c r="G3" s="51"/>
      <c r="H3" s="51"/>
      <c r="I3" s="51"/>
      <c r="J3" s="51"/>
      <c r="K3" s="52"/>
      <c r="L3" s="5" t="s">
        <v>6</v>
      </c>
      <c r="M3" s="6" t="s">
        <v>7</v>
      </c>
      <c r="N3" s="7"/>
    </row>
    <row r="4" spans="1:14" s="4" customFormat="1" ht="12.75" customHeight="1">
      <c r="A4" s="45" t="s">
        <v>8</v>
      </c>
      <c r="B4" s="45"/>
      <c r="C4" s="53">
        <v>3</v>
      </c>
      <c r="D4" s="53"/>
      <c r="E4" s="53"/>
      <c r="F4" s="53"/>
      <c r="G4" s="53"/>
      <c r="H4" s="53"/>
      <c r="I4" s="53"/>
      <c r="J4" s="53"/>
      <c r="K4" s="53"/>
      <c r="L4" s="1"/>
      <c r="M4" s="2"/>
      <c r="N4" s="3"/>
    </row>
    <row r="5" spans="1:14" s="4" customFormat="1" ht="12.75" customHeight="1">
      <c r="A5" s="45" t="s">
        <v>9</v>
      </c>
      <c r="B5" s="45"/>
      <c r="C5" s="46" t="s">
        <v>22</v>
      </c>
      <c r="D5" s="46"/>
      <c r="E5" s="46"/>
      <c r="F5" s="46"/>
      <c r="G5" s="46"/>
      <c r="H5" s="46"/>
      <c r="I5" s="46"/>
      <c r="J5" s="46"/>
      <c r="K5" s="46"/>
      <c r="L5" s="1"/>
      <c r="M5" s="2"/>
      <c r="N5" s="3"/>
    </row>
    <row r="6" spans="1:14" s="4" customFormat="1" ht="12.75" customHeight="1" thickBot="1">
      <c r="A6" s="45" t="s">
        <v>11</v>
      </c>
      <c r="B6" s="45"/>
      <c r="C6" s="58">
        <v>40988</v>
      </c>
      <c r="D6" s="58"/>
      <c r="E6" s="58"/>
      <c r="F6" s="58"/>
      <c r="G6" s="58"/>
      <c r="H6" s="58"/>
      <c r="I6" s="58"/>
      <c r="J6" s="58"/>
      <c r="K6" s="58"/>
      <c r="L6" s="1"/>
      <c r="M6" s="2"/>
    </row>
    <row r="7" spans="1:14" s="9" customFormat="1" ht="13.5" customHeight="1" thickTop="1">
      <c r="A7" s="59" t="s">
        <v>12</v>
      </c>
      <c r="B7" s="61" t="s">
        <v>26</v>
      </c>
      <c r="C7" s="62"/>
      <c r="D7" s="62"/>
      <c r="E7" s="62"/>
      <c r="F7" s="63" t="s">
        <v>13</v>
      </c>
      <c r="G7" s="61" t="s">
        <v>27</v>
      </c>
      <c r="H7" s="62"/>
      <c r="I7" s="62"/>
      <c r="J7" s="62"/>
      <c r="K7" s="63" t="s">
        <v>13</v>
      </c>
      <c r="L7" s="54" t="s">
        <v>14</v>
      </c>
      <c r="M7" s="56" t="s">
        <v>15</v>
      </c>
      <c r="N7" s="8"/>
    </row>
    <row r="8" spans="1:14" s="15" customFormat="1" ht="13.5" customHeight="1" thickBot="1">
      <c r="A8" s="60"/>
      <c r="B8" s="10" t="s">
        <v>16</v>
      </c>
      <c r="C8" s="11" t="s">
        <v>17</v>
      </c>
      <c r="D8" s="11" t="s">
        <v>18</v>
      </c>
      <c r="E8" s="11" t="s">
        <v>19</v>
      </c>
      <c r="F8" s="64"/>
      <c r="G8" s="12" t="str">
        <f>$B$8</f>
        <v>LV</v>
      </c>
      <c r="H8" s="13" t="str">
        <f>$C$8</f>
        <v>HGV</v>
      </c>
      <c r="I8" s="13" t="str">
        <f>$D$8</f>
        <v>PSV</v>
      </c>
      <c r="J8" s="13" t="str">
        <f>$E$8</f>
        <v>P/C</v>
      </c>
      <c r="K8" s="64"/>
      <c r="L8" s="55"/>
      <c r="M8" s="57"/>
      <c r="N8" s="14"/>
    </row>
    <row r="9" spans="1:14" ht="13.5" customHeight="1" thickTop="1">
      <c r="A9" s="16">
        <v>0.29166666666666669</v>
      </c>
      <c r="B9" s="17">
        <v>35</v>
      </c>
      <c r="C9" s="18">
        <v>12</v>
      </c>
      <c r="D9" s="18">
        <v>2</v>
      </c>
      <c r="E9" s="18">
        <v>0</v>
      </c>
      <c r="F9" s="19">
        <f>SUM(B9:E9)</f>
        <v>49</v>
      </c>
      <c r="G9" s="17">
        <v>86</v>
      </c>
      <c r="H9" s="18">
        <v>16</v>
      </c>
      <c r="I9" s="18">
        <v>2</v>
      </c>
      <c r="J9" s="18">
        <v>0</v>
      </c>
      <c r="K9" s="19">
        <f>SUM(G9:J9)</f>
        <v>104</v>
      </c>
      <c r="L9" s="20">
        <f>SUM(F9,K9)</f>
        <v>153</v>
      </c>
      <c r="M9" s="20">
        <f>SUM(L9:L12)</f>
        <v>867</v>
      </c>
      <c r="N9" s="21">
        <f>$A9</f>
        <v>0.29166666666666669</v>
      </c>
    </row>
    <row r="10" spans="1:14" ht="13.5" customHeight="1">
      <c r="A10" s="23">
        <f t="shared" ref="A10:A67" si="0">A9+"00:15"</f>
        <v>0.30208333333333337</v>
      </c>
      <c r="B10" s="24">
        <v>61</v>
      </c>
      <c r="C10" s="25">
        <v>9</v>
      </c>
      <c r="D10" s="25">
        <v>1</v>
      </c>
      <c r="E10" s="25">
        <v>4</v>
      </c>
      <c r="F10" s="26">
        <f>SUM(B10:E10)</f>
        <v>75</v>
      </c>
      <c r="G10" s="24">
        <v>74</v>
      </c>
      <c r="H10" s="25">
        <v>8</v>
      </c>
      <c r="I10" s="25">
        <v>0</v>
      </c>
      <c r="J10" s="25">
        <v>2</v>
      </c>
      <c r="K10" s="26">
        <f>SUM(G10:J10)</f>
        <v>84</v>
      </c>
      <c r="L10" s="20">
        <f t="shared" ref="L10:L67" si="1">SUM(F10,K10)</f>
        <v>159</v>
      </c>
      <c r="M10" s="20">
        <f>SUM(L10:L14)</f>
        <v>1948</v>
      </c>
      <c r="N10" s="21">
        <f t="shared" ref="N10:N67" si="2">$A10</f>
        <v>0.30208333333333337</v>
      </c>
    </row>
    <row r="11" spans="1:14" ht="13.5" customHeight="1">
      <c r="A11" s="23">
        <f t="shared" si="0"/>
        <v>0.31250000000000006</v>
      </c>
      <c r="B11" s="24">
        <v>79</v>
      </c>
      <c r="C11" s="25">
        <v>5</v>
      </c>
      <c r="D11" s="25">
        <v>2</v>
      </c>
      <c r="E11" s="25">
        <v>0</v>
      </c>
      <c r="F11" s="26">
        <f>SUM(B11:E11)</f>
        <v>86</v>
      </c>
      <c r="G11" s="24">
        <v>127</v>
      </c>
      <c r="H11" s="25">
        <v>16</v>
      </c>
      <c r="I11" s="25">
        <v>0</v>
      </c>
      <c r="J11" s="25">
        <v>0</v>
      </c>
      <c r="K11" s="26">
        <f>SUM(G11:J11)</f>
        <v>143</v>
      </c>
      <c r="L11" s="20">
        <f t="shared" si="1"/>
        <v>229</v>
      </c>
      <c r="M11" s="20">
        <f>SUM(L11:L15)</f>
        <v>2193</v>
      </c>
      <c r="N11" s="21">
        <f t="shared" si="2"/>
        <v>0.31250000000000006</v>
      </c>
    </row>
    <row r="12" spans="1:14" ht="13.5" customHeight="1">
      <c r="A12" s="27">
        <f t="shared" si="0"/>
        <v>0.32291666666666674</v>
      </c>
      <c r="B12" s="28">
        <v>84</v>
      </c>
      <c r="C12" s="29">
        <v>9</v>
      </c>
      <c r="D12" s="29">
        <v>2</v>
      </c>
      <c r="E12" s="29">
        <v>0</v>
      </c>
      <c r="F12" s="30">
        <f>SUM(B12:E12)</f>
        <v>95</v>
      </c>
      <c r="G12" s="28">
        <v>221</v>
      </c>
      <c r="H12" s="29">
        <v>9</v>
      </c>
      <c r="I12" s="29">
        <v>0</v>
      </c>
      <c r="J12" s="29">
        <v>1</v>
      </c>
      <c r="K12" s="30">
        <f>SUM(G12:J12)</f>
        <v>231</v>
      </c>
      <c r="L12" s="31">
        <f t="shared" si="1"/>
        <v>326</v>
      </c>
      <c r="M12" s="31">
        <f>SUM(L12:L16)</f>
        <v>2376</v>
      </c>
      <c r="N12" s="32">
        <f t="shared" si="2"/>
        <v>0.32291666666666674</v>
      </c>
    </row>
    <row r="13" spans="1:14" ht="13.5" customHeight="1">
      <c r="A13" s="33" t="s">
        <v>20</v>
      </c>
      <c r="B13" s="34">
        <f>SUM(B9:B12)</f>
        <v>259</v>
      </c>
      <c r="C13" s="35">
        <f t="shared" ref="C13:K13" si="3">SUM(C9:C12)</f>
        <v>35</v>
      </c>
      <c r="D13" s="35">
        <f t="shared" si="3"/>
        <v>7</v>
      </c>
      <c r="E13" s="35">
        <f t="shared" si="3"/>
        <v>4</v>
      </c>
      <c r="F13" s="36">
        <f t="shared" si="3"/>
        <v>305</v>
      </c>
      <c r="G13" s="34">
        <f t="shared" si="3"/>
        <v>508</v>
      </c>
      <c r="H13" s="35">
        <f t="shared" si="3"/>
        <v>49</v>
      </c>
      <c r="I13" s="35">
        <f t="shared" si="3"/>
        <v>2</v>
      </c>
      <c r="J13" s="35">
        <f t="shared" si="3"/>
        <v>3</v>
      </c>
      <c r="K13" s="36">
        <f t="shared" si="3"/>
        <v>562</v>
      </c>
      <c r="L13" s="37">
        <f t="shared" si="1"/>
        <v>867</v>
      </c>
      <c r="M13" s="37"/>
      <c r="N13" s="33"/>
    </row>
    <row r="14" spans="1:14" ht="13.5" customHeight="1">
      <c r="A14" s="21">
        <f>A12+"00:15"</f>
        <v>0.33333333333333343</v>
      </c>
      <c r="B14" s="17">
        <v>138</v>
      </c>
      <c r="C14" s="18">
        <v>6</v>
      </c>
      <c r="D14" s="18">
        <v>0</v>
      </c>
      <c r="E14" s="18">
        <v>1</v>
      </c>
      <c r="F14" s="19">
        <f>SUM(B14:E14)</f>
        <v>145</v>
      </c>
      <c r="G14" s="17">
        <v>204</v>
      </c>
      <c r="H14" s="18">
        <v>14</v>
      </c>
      <c r="I14" s="18">
        <v>2</v>
      </c>
      <c r="J14" s="18">
        <v>2</v>
      </c>
      <c r="K14" s="19">
        <f>SUM(G14:J14)</f>
        <v>222</v>
      </c>
      <c r="L14" s="20">
        <f t="shared" si="1"/>
        <v>367</v>
      </c>
      <c r="M14" s="20">
        <f>SUM(L14:L17)</f>
        <v>1635</v>
      </c>
      <c r="N14" s="21">
        <f t="shared" si="2"/>
        <v>0.33333333333333343</v>
      </c>
    </row>
    <row r="15" spans="1:14" ht="13.5" customHeight="1">
      <c r="A15" s="23">
        <f t="shared" si="0"/>
        <v>0.34375000000000011</v>
      </c>
      <c r="B15" s="24">
        <v>146</v>
      </c>
      <c r="C15" s="25">
        <v>10</v>
      </c>
      <c r="D15" s="25">
        <v>0</v>
      </c>
      <c r="E15" s="25">
        <v>0</v>
      </c>
      <c r="F15" s="26">
        <f>SUM(B15:E15)</f>
        <v>156</v>
      </c>
      <c r="G15" s="24">
        <v>233</v>
      </c>
      <c r="H15" s="25">
        <v>12</v>
      </c>
      <c r="I15" s="25">
        <v>1</v>
      </c>
      <c r="J15" s="25">
        <v>2</v>
      </c>
      <c r="K15" s="26">
        <f>SUM(G15:J15)</f>
        <v>248</v>
      </c>
      <c r="L15" s="20">
        <f t="shared" si="1"/>
        <v>404</v>
      </c>
      <c r="M15" s="20">
        <f>SUM(L15:L19)</f>
        <v>3280</v>
      </c>
      <c r="N15" s="21">
        <f t="shared" si="2"/>
        <v>0.34375000000000011</v>
      </c>
    </row>
    <row r="16" spans="1:14" ht="13.5" customHeight="1">
      <c r="A16" s="23">
        <f t="shared" si="0"/>
        <v>0.3541666666666668</v>
      </c>
      <c r="B16" s="24">
        <v>171</v>
      </c>
      <c r="C16" s="25">
        <v>8</v>
      </c>
      <c r="D16" s="25">
        <v>2</v>
      </c>
      <c r="E16" s="25">
        <v>2</v>
      </c>
      <c r="F16" s="26">
        <f>SUM(B16:E16)</f>
        <v>183</v>
      </c>
      <c r="G16" s="24">
        <v>205</v>
      </c>
      <c r="H16" s="25">
        <v>23</v>
      </c>
      <c r="I16" s="25">
        <v>1</v>
      </c>
      <c r="J16" s="25">
        <v>0</v>
      </c>
      <c r="K16" s="26">
        <f>SUM(G16:J16)</f>
        <v>229</v>
      </c>
      <c r="L16" s="20">
        <f t="shared" si="1"/>
        <v>412</v>
      </c>
      <c r="M16" s="20">
        <f>SUM(L16:L20)</f>
        <v>3192</v>
      </c>
      <c r="N16" s="21">
        <f t="shared" si="2"/>
        <v>0.3541666666666668</v>
      </c>
    </row>
    <row r="17" spans="1:14" ht="13.5" customHeight="1">
      <c r="A17" s="27">
        <f t="shared" si="0"/>
        <v>0.36458333333333348</v>
      </c>
      <c r="B17" s="28">
        <v>176</v>
      </c>
      <c r="C17" s="29">
        <v>8</v>
      </c>
      <c r="D17" s="29">
        <v>1</v>
      </c>
      <c r="E17" s="29">
        <v>1</v>
      </c>
      <c r="F17" s="30">
        <f>SUM(B17:E17)</f>
        <v>186</v>
      </c>
      <c r="G17" s="28">
        <v>255</v>
      </c>
      <c r="H17" s="29">
        <v>9</v>
      </c>
      <c r="I17" s="29">
        <v>1</v>
      </c>
      <c r="J17" s="29">
        <v>1</v>
      </c>
      <c r="K17" s="30">
        <f>SUM(G17:J17)</f>
        <v>266</v>
      </c>
      <c r="L17" s="31">
        <f t="shared" si="1"/>
        <v>452</v>
      </c>
      <c r="M17" s="31">
        <f>SUM(L17:L21)</f>
        <v>3029</v>
      </c>
      <c r="N17" s="32">
        <f t="shared" si="2"/>
        <v>0.36458333333333348</v>
      </c>
    </row>
    <row r="18" spans="1:14" ht="13.5" customHeight="1">
      <c r="A18" s="33" t="s">
        <v>20</v>
      </c>
      <c r="B18" s="34">
        <f t="shared" ref="B18:K18" si="4">SUM(B14:B17)</f>
        <v>631</v>
      </c>
      <c r="C18" s="35">
        <f t="shared" si="4"/>
        <v>32</v>
      </c>
      <c r="D18" s="35">
        <f t="shared" si="4"/>
        <v>3</v>
      </c>
      <c r="E18" s="35">
        <f t="shared" si="4"/>
        <v>4</v>
      </c>
      <c r="F18" s="36">
        <f t="shared" si="4"/>
        <v>670</v>
      </c>
      <c r="G18" s="34">
        <f t="shared" si="4"/>
        <v>897</v>
      </c>
      <c r="H18" s="35">
        <f t="shared" si="4"/>
        <v>58</v>
      </c>
      <c r="I18" s="35">
        <f t="shared" si="4"/>
        <v>5</v>
      </c>
      <c r="J18" s="35">
        <f t="shared" si="4"/>
        <v>5</v>
      </c>
      <c r="K18" s="36">
        <f t="shared" si="4"/>
        <v>965</v>
      </c>
      <c r="L18" s="37">
        <f t="shared" si="1"/>
        <v>1635</v>
      </c>
      <c r="M18" s="37"/>
      <c r="N18" s="33"/>
    </row>
    <row r="19" spans="1:14" ht="13.5" customHeight="1">
      <c r="A19" s="21">
        <f>A17+"00:15"</f>
        <v>0.37500000000000017</v>
      </c>
      <c r="B19" s="17">
        <v>154</v>
      </c>
      <c r="C19" s="18">
        <v>6</v>
      </c>
      <c r="D19" s="18">
        <v>1</v>
      </c>
      <c r="E19" s="18">
        <v>2</v>
      </c>
      <c r="F19" s="19">
        <f>SUM(B19:E19)</f>
        <v>163</v>
      </c>
      <c r="G19" s="17">
        <v>201</v>
      </c>
      <c r="H19" s="18">
        <v>13</v>
      </c>
      <c r="I19" s="18">
        <v>0</v>
      </c>
      <c r="J19" s="18">
        <v>0</v>
      </c>
      <c r="K19" s="19">
        <f>SUM(G19:J19)</f>
        <v>214</v>
      </c>
      <c r="L19" s="20">
        <f t="shared" si="1"/>
        <v>377</v>
      </c>
      <c r="M19" s="20">
        <f>SUM(L19:L22)</f>
        <v>1180</v>
      </c>
      <c r="N19" s="21">
        <f t="shared" si="2"/>
        <v>0.37500000000000017</v>
      </c>
    </row>
    <row r="20" spans="1:14" ht="13.5" customHeight="1">
      <c r="A20" s="23">
        <f t="shared" si="0"/>
        <v>0.38541666666666685</v>
      </c>
      <c r="B20" s="24">
        <v>150</v>
      </c>
      <c r="C20" s="25">
        <v>5</v>
      </c>
      <c r="D20" s="25">
        <v>1</v>
      </c>
      <c r="E20" s="25">
        <v>0</v>
      </c>
      <c r="F20" s="26">
        <f>SUM(B20:E20)</f>
        <v>156</v>
      </c>
      <c r="G20" s="24">
        <v>144</v>
      </c>
      <c r="H20" s="25">
        <v>15</v>
      </c>
      <c r="I20" s="25">
        <v>1</v>
      </c>
      <c r="J20" s="25">
        <v>0</v>
      </c>
      <c r="K20" s="26">
        <f>SUM(G20:J20)</f>
        <v>160</v>
      </c>
      <c r="L20" s="20">
        <f t="shared" si="1"/>
        <v>316</v>
      </c>
      <c r="M20" s="20">
        <f>SUM(L20:L24)</f>
        <v>2255</v>
      </c>
      <c r="N20" s="21">
        <f t="shared" si="2"/>
        <v>0.38541666666666685</v>
      </c>
    </row>
    <row r="21" spans="1:14" ht="13.5" customHeight="1">
      <c r="A21" s="23">
        <f t="shared" si="0"/>
        <v>0.39583333333333354</v>
      </c>
      <c r="B21" s="24">
        <v>100</v>
      </c>
      <c r="C21" s="25">
        <v>5</v>
      </c>
      <c r="D21" s="25">
        <v>0</v>
      </c>
      <c r="E21" s="25">
        <v>0</v>
      </c>
      <c r="F21" s="26">
        <f>SUM(B21:E21)</f>
        <v>105</v>
      </c>
      <c r="G21" s="24">
        <v>123</v>
      </c>
      <c r="H21" s="25">
        <v>21</v>
      </c>
      <c r="I21" s="25">
        <v>0</v>
      </c>
      <c r="J21" s="25">
        <v>0</v>
      </c>
      <c r="K21" s="26">
        <f>SUM(G21:J21)</f>
        <v>144</v>
      </c>
      <c r="L21" s="20">
        <f t="shared" si="1"/>
        <v>249</v>
      </c>
      <c r="M21" s="20">
        <f>SUM(L21:L25)</f>
        <v>2198</v>
      </c>
      <c r="N21" s="21">
        <f t="shared" si="2"/>
        <v>0.39583333333333354</v>
      </c>
    </row>
    <row r="22" spans="1:14" ht="13.5" customHeight="1">
      <c r="A22" s="27">
        <f t="shared" si="0"/>
        <v>0.40625000000000022</v>
      </c>
      <c r="B22" s="28">
        <v>73</v>
      </c>
      <c r="C22" s="29">
        <v>9</v>
      </c>
      <c r="D22" s="29">
        <v>0</v>
      </c>
      <c r="E22" s="29">
        <v>0</v>
      </c>
      <c r="F22" s="30">
        <f>SUM(B22:E22)</f>
        <v>82</v>
      </c>
      <c r="G22" s="28">
        <v>136</v>
      </c>
      <c r="H22" s="29">
        <v>19</v>
      </c>
      <c r="I22" s="29">
        <v>0</v>
      </c>
      <c r="J22" s="29">
        <v>1</v>
      </c>
      <c r="K22" s="30">
        <f>SUM(G22:J22)</f>
        <v>156</v>
      </c>
      <c r="L22" s="31">
        <f t="shared" si="1"/>
        <v>238</v>
      </c>
      <c r="M22" s="31">
        <f>SUM(L22:L26)</f>
        <v>2226</v>
      </c>
      <c r="N22" s="32">
        <f t="shared" si="2"/>
        <v>0.40625000000000022</v>
      </c>
    </row>
    <row r="23" spans="1:14" ht="13.5" customHeight="1">
      <c r="A23" s="33" t="s">
        <v>20</v>
      </c>
      <c r="B23" s="34">
        <f t="shared" ref="B23:K23" si="5">SUM(B19:B22)</f>
        <v>477</v>
      </c>
      <c r="C23" s="35">
        <f t="shared" si="5"/>
        <v>25</v>
      </c>
      <c r="D23" s="35">
        <f t="shared" si="5"/>
        <v>2</v>
      </c>
      <c r="E23" s="35">
        <f t="shared" si="5"/>
        <v>2</v>
      </c>
      <c r="F23" s="36">
        <f t="shared" si="5"/>
        <v>506</v>
      </c>
      <c r="G23" s="34">
        <f t="shared" si="5"/>
        <v>604</v>
      </c>
      <c r="H23" s="35">
        <f t="shared" si="5"/>
        <v>68</v>
      </c>
      <c r="I23" s="35">
        <f t="shared" si="5"/>
        <v>1</v>
      </c>
      <c r="J23" s="35">
        <f t="shared" si="5"/>
        <v>1</v>
      </c>
      <c r="K23" s="36">
        <f t="shared" si="5"/>
        <v>674</v>
      </c>
      <c r="L23" s="37">
        <f t="shared" si="1"/>
        <v>1180</v>
      </c>
      <c r="M23" s="37"/>
      <c r="N23" s="33"/>
    </row>
    <row r="24" spans="1:14" ht="13.5" customHeight="1">
      <c r="A24" s="21">
        <f>A22+"00:15"</f>
        <v>0.41666666666666691</v>
      </c>
      <c r="B24" s="17">
        <v>91</v>
      </c>
      <c r="C24" s="18">
        <v>7</v>
      </c>
      <c r="D24" s="18">
        <v>0</v>
      </c>
      <c r="E24" s="18">
        <v>1</v>
      </c>
      <c r="F24" s="19">
        <f>SUM(B24:E24)</f>
        <v>99</v>
      </c>
      <c r="G24" s="17">
        <v>151</v>
      </c>
      <c r="H24" s="18">
        <v>20</v>
      </c>
      <c r="I24" s="18">
        <v>2</v>
      </c>
      <c r="J24" s="18">
        <v>0</v>
      </c>
      <c r="K24" s="19">
        <f>SUM(G24:J24)</f>
        <v>173</v>
      </c>
      <c r="L24" s="20">
        <f t="shared" si="1"/>
        <v>272</v>
      </c>
      <c r="M24" s="20">
        <f>SUM(L24:L27)</f>
        <v>1099</v>
      </c>
      <c r="N24" s="21">
        <f t="shared" si="2"/>
        <v>0.41666666666666691</v>
      </c>
    </row>
    <row r="25" spans="1:14" ht="13.5" customHeight="1">
      <c r="A25" s="23">
        <f t="shared" si="0"/>
        <v>0.42708333333333359</v>
      </c>
      <c r="B25" s="24">
        <v>91</v>
      </c>
      <c r="C25" s="25">
        <v>8</v>
      </c>
      <c r="D25" s="25">
        <v>0</v>
      </c>
      <c r="E25" s="25">
        <v>0</v>
      </c>
      <c r="F25" s="26">
        <f>SUM(B25:E25)</f>
        <v>99</v>
      </c>
      <c r="G25" s="24">
        <v>138</v>
      </c>
      <c r="H25" s="25">
        <v>21</v>
      </c>
      <c r="I25" s="25">
        <v>1</v>
      </c>
      <c r="J25" s="25">
        <v>0</v>
      </c>
      <c r="K25" s="26">
        <f>SUM(G25:J25)</f>
        <v>160</v>
      </c>
      <c r="L25" s="20">
        <f t="shared" si="1"/>
        <v>259</v>
      </c>
      <c r="M25" s="20">
        <f>SUM(L25:L29)</f>
        <v>2185</v>
      </c>
      <c r="N25" s="21">
        <f t="shared" si="2"/>
        <v>0.42708333333333359</v>
      </c>
    </row>
    <row r="26" spans="1:14" ht="13.5" customHeight="1">
      <c r="A26" s="23">
        <f t="shared" si="0"/>
        <v>0.43750000000000028</v>
      </c>
      <c r="B26" s="24">
        <v>90</v>
      </c>
      <c r="C26" s="25">
        <v>8</v>
      </c>
      <c r="D26" s="25">
        <v>2</v>
      </c>
      <c r="E26" s="25">
        <v>0</v>
      </c>
      <c r="F26" s="26">
        <f>SUM(B26:E26)</f>
        <v>100</v>
      </c>
      <c r="G26" s="24">
        <v>148</v>
      </c>
      <c r="H26" s="25">
        <v>26</v>
      </c>
      <c r="I26" s="25">
        <v>2</v>
      </c>
      <c r="J26" s="25">
        <v>1</v>
      </c>
      <c r="K26" s="26">
        <f>SUM(G26:J26)</f>
        <v>177</v>
      </c>
      <c r="L26" s="20">
        <f t="shared" si="1"/>
        <v>277</v>
      </c>
      <c r="M26" s="20">
        <f>SUM(L26:L30)</f>
        <v>2169</v>
      </c>
      <c r="N26" s="21">
        <f t="shared" si="2"/>
        <v>0.43750000000000028</v>
      </c>
    </row>
    <row r="27" spans="1:14" ht="13.5" customHeight="1">
      <c r="A27" s="27">
        <f t="shared" si="0"/>
        <v>0.44791666666666696</v>
      </c>
      <c r="B27" s="28">
        <v>90</v>
      </c>
      <c r="C27" s="29">
        <v>11</v>
      </c>
      <c r="D27" s="29">
        <v>0</v>
      </c>
      <c r="E27" s="29">
        <v>0</v>
      </c>
      <c r="F27" s="30">
        <f>SUM(B27:E27)</f>
        <v>101</v>
      </c>
      <c r="G27" s="28">
        <v>161</v>
      </c>
      <c r="H27" s="29">
        <v>27</v>
      </c>
      <c r="I27" s="29">
        <v>1</v>
      </c>
      <c r="J27" s="29">
        <v>1</v>
      </c>
      <c r="K27" s="30">
        <f>SUM(G27:J27)</f>
        <v>190</v>
      </c>
      <c r="L27" s="31">
        <f t="shared" si="1"/>
        <v>291</v>
      </c>
      <c r="M27" s="31">
        <f>SUM(L27:L31)</f>
        <v>2159</v>
      </c>
      <c r="N27" s="32">
        <f t="shared" si="2"/>
        <v>0.44791666666666696</v>
      </c>
    </row>
    <row r="28" spans="1:14" ht="13.5" customHeight="1">
      <c r="A28" s="33" t="s">
        <v>20</v>
      </c>
      <c r="B28" s="34">
        <f t="shared" ref="B28:K28" si="6">SUM(B24:B27)</f>
        <v>362</v>
      </c>
      <c r="C28" s="35">
        <f t="shared" si="6"/>
        <v>34</v>
      </c>
      <c r="D28" s="35">
        <f t="shared" si="6"/>
        <v>2</v>
      </c>
      <c r="E28" s="35">
        <f t="shared" si="6"/>
        <v>1</v>
      </c>
      <c r="F28" s="36">
        <f t="shared" si="6"/>
        <v>399</v>
      </c>
      <c r="G28" s="34">
        <f t="shared" si="6"/>
        <v>598</v>
      </c>
      <c r="H28" s="35">
        <f t="shared" si="6"/>
        <v>94</v>
      </c>
      <c r="I28" s="35">
        <f t="shared" si="6"/>
        <v>6</v>
      </c>
      <c r="J28" s="35">
        <f t="shared" si="6"/>
        <v>2</v>
      </c>
      <c r="K28" s="36">
        <f t="shared" si="6"/>
        <v>700</v>
      </c>
      <c r="L28" s="37">
        <f t="shared" si="1"/>
        <v>1099</v>
      </c>
      <c r="M28" s="37"/>
      <c r="N28" s="33"/>
    </row>
    <row r="29" spans="1:14" ht="13.5" customHeight="1">
      <c r="A29" s="21">
        <f>A27+"00:15"</f>
        <v>0.45833333333333365</v>
      </c>
      <c r="B29" s="17">
        <v>84</v>
      </c>
      <c r="C29" s="18">
        <v>15</v>
      </c>
      <c r="D29" s="18">
        <v>0</v>
      </c>
      <c r="E29" s="18">
        <v>1</v>
      </c>
      <c r="F29" s="19">
        <f>SUM(B29:E29)</f>
        <v>100</v>
      </c>
      <c r="G29" s="17">
        <v>137</v>
      </c>
      <c r="H29" s="18">
        <v>22</v>
      </c>
      <c r="I29" s="18">
        <v>0</v>
      </c>
      <c r="J29" s="18">
        <v>0</v>
      </c>
      <c r="K29" s="19">
        <f>SUM(G29:J29)</f>
        <v>159</v>
      </c>
      <c r="L29" s="20">
        <f t="shared" si="1"/>
        <v>259</v>
      </c>
      <c r="M29" s="20">
        <f>SUM(L29:L32)</f>
        <v>1047</v>
      </c>
      <c r="N29" s="21">
        <f t="shared" si="2"/>
        <v>0.45833333333333365</v>
      </c>
    </row>
    <row r="30" spans="1:14" ht="13.5" customHeight="1">
      <c r="A30" s="23">
        <f t="shared" si="0"/>
        <v>0.46875000000000033</v>
      </c>
      <c r="B30" s="24">
        <v>80</v>
      </c>
      <c r="C30" s="25">
        <v>8</v>
      </c>
      <c r="D30" s="25">
        <v>1</v>
      </c>
      <c r="E30" s="25">
        <v>0</v>
      </c>
      <c r="F30" s="26">
        <f>SUM(B30:E30)</f>
        <v>89</v>
      </c>
      <c r="G30" s="24">
        <v>129</v>
      </c>
      <c r="H30" s="25">
        <v>23</v>
      </c>
      <c r="I30" s="25">
        <v>1</v>
      </c>
      <c r="J30" s="25">
        <v>1</v>
      </c>
      <c r="K30" s="26">
        <f>SUM(G30:J30)</f>
        <v>154</v>
      </c>
      <c r="L30" s="20">
        <f t="shared" si="1"/>
        <v>243</v>
      </c>
      <c r="M30" s="20">
        <f>SUM(L30:L34)</f>
        <v>2101</v>
      </c>
      <c r="N30" s="21">
        <f t="shared" si="2"/>
        <v>0.46875000000000033</v>
      </c>
    </row>
    <row r="31" spans="1:14" ht="13.5" customHeight="1">
      <c r="A31" s="23">
        <f t="shared" si="0"/>
        <v>0.47916666666666702</v>
      </c>
      <c r="B31" s="24">
        <v>93</v>
      </c>
      <c r="C31" s="25">
        <v>6</v>
      </c>
      <c r="D31" s="25">
        <v>1</v>
      </c>
      <c r="E31" s="25">
        <v>0</v>
      </c>
      <c r="F31" s="26">
        <f>SUM(B31:E31)</f>
        <v>100</v>
      </c>
      <c r="G31" s="24">
        <v>142</v>
      </c>
      <c r="H31" s="25">
        <v>24</v>
      </c>
      <c r="I31" s="25">
        <v>0</v>
      </c>
      <c r="J31" s="25">
        <v>1</v>
      </c>
      <c r="K31" s="26">
        <f>SUM(G31:J31)</f>
        <v>167</v>
      </c>
      <c r="L31" s="20">
        <f t="shared" si="1"/>
        <v>267</v>
      </c>
      <c r="M31" s="20">
        <f>SUM(L31:L35)</f>
        <v>2130</v>
      </c>
      <c r="N31" s="21">
        <f t="shared" si="2"/>
        <v>0.47916666666666702</v>
      </c>
    </row>
    <row r="32" spans="1:14" ht="13.5" customHeight="1">
      <c r="A32" s="27">
        <f t="shared" si="0"/>
        <v>0.4895833333333337</v>
      </c>
      <c r="B32" s="28">
        <v>81</v>
      </c>
      <c r="C32" s="29">
        <v>7</v>
      </c>
      <c r="D32" s="29">
        <v>1</v>
      </c>
      <c r="E32" s="29">
        <v>1</v>
      </c>
      <c r="F32" s="30">
        <f>SUM(B32:E32)</f>
        <v>90</v>
      </c>
      <c r="G32" s="28">
        <v>166</v>
      </c>
      <c r="H32" s="29">
        <v>20</v>
      </c>
      <c r="I32" s="29">
        <v>1</v>
      </c>
      <c r="J32" s="29">
        <v>1</v>
      </c>
      <c r="K32" s="30">
        <f>SUM(G32:J32)</f>
        <v>188</v>
      </c>
      <c r="L32" s="31">
        <f t="shared" si="1"/>
        <v>278</v>
      </c>
      <c r="M32" s="31">
        <f>SUM(L32:L36)</f>
        <v>2151</v>
      </c>
      <c r="N32" s="32">
        <f t="shared" si="2"/>
        <v>0.4895833333333337</v>
      </c>
    </row>
    <row r="33" spans="1:14" ht="13.5" customHeight="1">
      <c r="A33" s="33" t="s">
        <v>20</v>
      </c>
      <c r="B33" s="34">
        <f t="shared" ref="B33:K33" si="7">SUM(B29:B32)</f>
        <v>338</v>
      </c>
      <c r="C33" s="35">
        <f t="shared" si="7"/>
        <v>36</v>
      </c>
      <c r="D33" s="35">
        <f t="shared" si="7"/>
        <v>3</v>
      </c>
      <c r="E33" s="35">
        <f t="shared" si="7"/>
        <v>2</v>
      </c>
      <c r="F33" s="36">
        <f t="shared" si="7"/>
        <v>379</v>
      </c>
      <c r="G33" s="34">
        <f t="shared" si="7"/>
        <v>574</v>
      </c>
      <c r="H33" s="35">
        <f t="shared" si="7"/>
        <v>89</v>
      </c>
      <c r="I33" s="35">
        <f t="shared" si="7"/>
        <v>2</v>
      </c>
      <c r="J33" s="35">
        <f t="shared" si="7"/>
        <v>3</v>
      </c>
      <c r="K33" s="36">
        <f t="shared" si="7"/>
        <v>668</v>
      </c>
      <c r="L33" s="37">
        <f t="shared" si="1"/>
        <v>1047</v>
      </c>
      <c r="M33" s="37"/>
      <c r="N33" s="33"/>
    </row>
    <row r="34" spans="1:14" ht="13.5" customHeight="1">
      <c r="A34" s="21">
        <f>A32+"00:15"</f>
        <v>0.50000000000000033</v>
      </c>
      <c r="B34" s="17">
        <v>83</v>
      </c>
      <c r="C34" s="18">
        <v>8</v>
      </c>
      <c r="D34" s="18">
        <v>0</v>
      </c>
      <c r="E34" s="18">
        <v>0</v>
      </c>
      <c r="F34" s="19">
        <f>SUM(B34:E34)</f>
        <v>91</v>
      </c>
      <c r="G34" s="17">
        <v>149</v>
      </c>
      <c r="H34" s="18">
        <v>26</v>
      </c>
      <c r="I34" s="18">
        <v>0</v>
      </c>
      <c r="J34" s="18">
        <v>0</v>
      </c>
      <c r="K34" s="19">
        <f>SUM(G34:J34)</f>
        <v>175</v>
      </c>
      <c r="L34" s="20">
        <f t="shared" si="1"/>
        <v>266</v>
      </c>
      <c r="M34" s="20">
        <f>SUM(L34:L37)</f>
        <v>1121</v>
      </c>
      <c r="N34" s="21">
        <f t="shared" si="2"/>
        <v>0.50000000000000033</v>
      </c>
    </row>
    <row r="35" spans="1:14" ht="13.5" customHeight="1">
      <c r="A35" s="23">
        <f t="shared" si="0"/>
        <v>0.51041666666666696</v>
      </c>
      <c r="B35" s="24">
        <v>93</v>
      </c>
      <c r="C35" s="25">
        <v>8</v>
      </c>
      <c r="D35" s="25">
        <v>0</v>
      </c>
      <c r="E35" s="25">
        <v>0</v>
      </c>
      <c r="F35" s="26">
        <f>SUM(B35:E35)</f>
        <v>101</v>
      </c>
      <c r="G35" s="24">
        <v>146</v>
      </c>
      <c r="H35" s="25">
        <v>25</v>
      </c>
      <c r="I35" s="25">
        <v>0</v>
      </c>
      <c r="J35" s="25">
        <v>0</v>
      </c>
      <c r="K35" s="26">
        <f>SUM(G35:J35)</f>
        <v>171</v>
      </c>
      <c r="L35" s="20">
        <f t="shared" si="1"/>
        <v>272</v>
      </c>
      <c r="M35" s="20">
        <f>SUM(L35:L39)</f>
        <v>2320</v>
      </c>
      <c r="N35" s="21">
        <f t="shared" si="2"/>
        <v>0.51041666666666696</v>
      </c>
    </row>
    <row r="36" spans="1:14" ht="13.5" customHeight="1">
      <c r="A36" s="23">
        <f t="shared" si="0"/>
        <v>0.52083333333333359</v>
      </c>
      <c r="B36" s="24">
        <v>91</v>
      </c>
      <c r="C36" s="25">
        <v>3</v>
      </c>
      <c r="D36" s="25">
        <v>1</v>
      </c>
      <c r="E36" s="25">
        <v>1</v>
      </c>
      <c r="F36" s="26">
        <f>SUM(B36:E36)</f>
        <v>96</v>
      </c>
      <c r="G36" s="24">
        <v>173</v>
      </c>
      <c r="H36" s="25">
        <v>17</v>
      </c>
      <c r="I36" s="25">
        <v>1</v>
      </c>
      <c r="J36" s="25">
        <v>1</v>
      </c>
      <c r="K36" s="26">
        <f>SUM(G36:J36)</f>
        <v>192</v>
      </c>
      <c r="L36" s="20">
        <f t="shared" si="1"/>
        <v>288</v>
      </c>
      <c r="M36" s="20">
        <f>SUM(L36:L40)</f>
        <v>2342</v>
      </c>
      <c r="N36" s="21">
        <f t="shared" si="2"/>
        <v>0.52083333333333359</v>
      </c>
    </row>
    <row r="37" spans="1:14" ht="13.5" customHeight="1">
      <c r="A37" s="27">
        <f t="shared" si="0"/>
        <v>0.53125000000000022</v>
      </c>
      <c r="B37" s="28">
        <v>106</v>
      </c>
      <c r="C37" s="29">
        <v>8</v>
      </c>
      <c r="D37" s="29">
        <v>0</v>
      </c>
      <c r="E37" s="29">
        <v>0</v>
      </c>
      <c r="F37" s="30">
        <f>SUM(B37:E37)</f>
        <v>114</v>
      </c>
      <c r="G37" s="28">
        <v>154</v>
      </c>
      <c r="H37" s="29">
        <v>26</v>
      </c>
      <c r="I37" s="29">
        <v>1</v>
      </c>
      <c r="J37" s="29">
        <v>0</v>
      </c>
      <c r="K37" s="30">
        <f>SUM(G37:J37)</f>
        <v>181</v>
      </c>
      <c r="L37" s="31">
        <f t="shared" si="1"/>
        <v>295</v>
      </c>
      <c r="M37" s="31">
        <f>SUM(L37:L41)</f>
        <v>2368</v>
      </c>
      <c r="N37" s="32">
        <f t="shared" si="2"/>
        <v>0.53125000000000022</v>
      </c>
    </row>
    <row r="38" spans="1:14" ht="13.5" customHeight="1">
      <c r="A38" s="33" t="s">
        <v>20</v>
      </c>
      <c r="B38" s="34">
        <f t="shared" ref="B38:K38" si="8">SUM(B34:B37)</f>
        <v>373</v>
      </c>
      <c r="C38" s="35">
        <f t="shared" si="8"/>
        <v>27</v>
      </c>
      <c r="D38" s="35">
        <f t="shared" si="8"/>
        <v>1</v>
      </c>
      <c r="E38" s="35">
        <f t="shared" si="8"/>
        <v>1</v>
      </c>
      <c r="F38" s="36">
        <f t="shared" si="8"/>
        <v>402</v>
      </c>
      <c r="G38" s="34">
        <f t="shared" si="8"/>
        <v>622</v>
      </c>
      <c r="H38" s="35">
        <f t="shared" si="8"/>
        <v>94</v>
      </c>
      <c r="I38" s="35">
        <f t="shared" si="8"/>
        <v>2</v>
      </c>
      <c r="J38" s="35">
        <f t="shared" si="8"/>
        <v>1</v>
      </c>
      <c r="K38" s="36">
        <f t="shared" si="8"/>
        <v>719</v>
      </c>
      <c r="L38" s="37">
        <f t="shared" si="1"/>
        <v>1121</v>
      </c>
      <c r="M38" s="37"/>
      <c r="N38" s="33"/>
    </row>
    <row r="39" spans="1:14" ht="13.5" customHeight="1">
      <c r="A39" s="21">
        <f>A37+"00:15"</f>
        <v>0.54166666666666685</v>
      </c>
      <c r="B39" s="17">
        <v>111</v>
      </c>
      <c r="C39" s="18">
        <v>2</v>
      </c>
      <c r="D39" s="18">
        <v>1</v>
      </c>
      <c r="E39" s="18">
        <v>1</v>
      </c>
      <c r="F39" s="19">
        <f>SUM(B39:E39)</f>
        <v>115</v>
      </c>
      <c r="G39" s="17">
        <v>212</v>
      </c>
      <c r="H39" s="18">
        <v>17</v>
      </c>
      <c r="I39" s="18">
        <v>0</v>
      </c>
      <c r="J39" s="18">
        <v>0</v>
      </c>
      <c r="K39" s="19">
        <f>SUM(G39:J39)</f>
        <v>229</v>
      </c>
      <c r="L39" s="20">
        <f t="shared" si="1"/>
        <v>344</v>
      </c>
      <c r="M39" s="20">
        <f>SUM(L39:L42)</f>
        <v>1309</v>
      </c>
      <c r="N39" s="21">
        <f t="shared" si="2"/>
        <v>0.54166666666666685</v>
      </c>
    </row>
    <row r="40" spans="1:14" ht="13.5" customHeight="1">
      <c r="A40" s="23">
        <f t="shared" si="0"/>
        <v>0.55208333333333348</v>
      </c>
      <c r="B40" s="24">
        <v>82</v>
      </c>
      <c r="C40" s="25">
        <v>8</v>
      </c>
      <c r="D40" s="25">
        <v>0</v>
      </c>
      <c r="E40" s="25">
        <v>0</v>
      </c>
      <c r="F40" s="26">
        <f>SUM(B40:E40)</f>
        <v>90</v>
      </c>
      <c r="G40" s="24">
        <v>183</v>
      </c>
      <c r="H40" s="25">
        <v>20</v>
      </c>
      <c r="I40" s="25">
        <v>0</v>
      </c>
      <c r="J40" s="25">
        <v>1</v>
      </c>
      <c r="K40" s="26">
        <f>SUM(G40:J40)</f>
        <v>204</v>
      </c>
      <c r="L40" s="20">
        <f t="shared" si="1"/>
        <v>294</v>
      </c>
      <c r="M40" s="20">
        <f>SUM(L40:L44)</f>
        <v>2644</v>
      </c>
      <c r="N40" s="21">
        <f t="shared" si="2"/>
        <v>0.55208333333333348</v>
      </c>
    </row>
    <row r="41" spans="1:14" ht="13.5" customHeight="1">
      <c r="A41" s="23">
        <f t="shared" si="0"/>
        <v>0.56250000000000011</v>
      </c>
      <c r="B41" s="24">
        <v>91</v>
      </c>
      <c r="C41" s="25">
        <v>7</v>
      </c>
      <c r="D41" s="25">
        <v>1</v>
      </c>
      <c r="E41" s="25">
        <v>1</v>
      </c>
      <c r="F41" s="26">
        <f>SUM(B41:E41)</f>
        <v>100</v>
      </c>
      <c r="G41" s="24">
        <v>196</v>
      </c>
      <c r="H41" s="25">
        <v>17</v>
      </c>
      <c r="I41" s="25">
        <v>1</v>
      </c>
      <c r="J41" s="25">
        <v>0</v>
      </c>
      <c r="K41" s="26">
        <f>SUM(G41:J41)</f>
        <v>214</v>
      </c>
      <c r="L41" s="20">
        <f t="shared" si="1"/>
        <v>314</v>
      </c>
      <c r="M41" s="20">
        <f>SUM(L41:L45)</f>
        <v>2676</v>
      </c>
      <c r="N41" s="21">
        <f t="shared" si="2"/>
        <v>0.56250000000000011</v>
      </c>
    </row>
    <row r="42" spans="1:14" ht="13.5" customHeight="1">
      <c r="A42" s="27">
        <f t="shared" si="0"/>
        <v>0.57291666666666674</v>
      </c>
      <c r="B42" s="28">
        <v>131</v>
      </c>
      <c r="C42" s="29">
        <v>5</v>
      </c>
      <c r="D42" s="29">
        <v>0</v>
      </c>
      <c r="E42" s="29">
        <v>0</v>
      </c>
      <c r="F42" s="30">
        <f>SUM(B42:E42)</f>
        <v>136</v>
      </c>
      <c r="G42" s="28">
        <v>203</v>
      </c>
      <c r="H42" s="29">
        <v>17</v>
      </c>
      <c r="I42" s="29">
        <v>1</v>
      </c>
      <c r="J42" s="29">
        <v>0</v>
      </c>
      <c r="K42" s="30">
        <f>SUM(G42:J42)</f>
        <v>221</v>
      </c>
      <c r="L42" s="31">
        <f t="shared" si="1"/>
        <v>357</v>
      </c>
      <c r="M42" s="31">
        <f>SUM(L42:L46)</f>
        <v>2729</v>
      </c>
      <c r="N42" s="32">
        <f t="shared" si="2"/>
        <v>0.57291666666666674</v>
      </c>
    </row>
    <row r="43" spans="1:14" ht="13.5" customHeight="1">
      <c r="A43" s="33" t="s">
        <v>20</v>
      </c>
      <c r="B43" s="34">
        <f t="shared" ref="B43:K43" si="9">SUM(B39:B42)</f>
        <v>415</v>
      </c>
      <c r="C43" s="35">
        <f t="shared" si="9"/>
        <v>22</v>
      </c>
      <c r="D43" s="35">
        <f t="shared" si="9"/>
        <v>2</v>
      </c>
      <c r="E43" s="35">
        <f t="shared" si="9"/>
        <v>2</v>
      </c>
      <c r="F43" s="36">
        <f t="shared" si="9"/>
        <v>441</v>
      </c>
      <c r="G43" s="34">
        <f t="shared" si="9"/>
        <v>794</v>
      </c>
      <c r="H43" s="35">
        <f t="shared" si="9"/>
        <v>71</v>
      </c>
      <c r="I43" s="35">
        <f t="shared" si="9"/>
        <v>2</v>
      </c>
      <c r="J43" s="35">
        <f t="shared" si="9"/>
        <v>1</v>
      </c>
      <c r="K43" s="36">
        <f t="shared" si="9"/>
        <v>868</v>
      </c>
      <c r="L43" s="37">
        <f t="shared" si="1"/>
        <v>1309</v>
      </c>
      <c r="M43" s="37"/>
      <c r="N43" s="33"/>
    </row>
    <row r="44" spans="1:14" ht="13.5" customHeight="1">
      <c r="A44" s="21">
        <f>A42+"00:15"</f>
        <v>0.58333333333333337</v>
      </c>
      <c r="B44" s="17">
        <v>121</v>
      </c>
      <c r="C44" s="18">
        <v>8</v>
      </c>
      <c r="D44" s="18">
        <v>0</v>
      </c>
      <c r="E44" s="18">
        <v>0</v>
      </c>
      <c r="F44" s="19">
        <f>SUM(B44:E44)</f>
        <v>129</v>
      </c>
      <c r="G44" s="17">
        <v>216</v>
      </c>
      <c r="H44" s="18">
        <v>24</v>
      </c>
      <c r="I44" s="18">
        <v>1</v>
      </c>
      <c r="J44" s="18">
        <v>0</v>
      </c>
      <c r="K44" s="19">
        <f>SUM(G44:J44)</f>
        <v>241</v>
      </c>
      <c r="L44" s="20">
        <f t="shared" si="1"/>
        <v>370</v>
      </c>
      <c r="M44" s="20">
        <f>SUM(L44:L47)</f>
        <v>1388</v>
      </c>
      <c r="N44" s="21">
        <f t="shared" si="2"/>
        <v>0.58333333333333337</v>
      </c>
    </row>
    <row r="45" spans="1:14" ht="13.5" customHeight="1">
      <c r="A45" s="23">
        <f t="shared" si="0"/>
        <v>0.59375</v>
      </c>
      <c r="B45" s="24">
        <v>91</v>
      </c>
      <c r="C45" s="25">
        <v>7</v>
      </c>
      <c r="D45" s="25">
        <v>0</v>
      </c>
      <c r="E45" s="25">
        <v>1</v>
      </c>
      <c r="F45" s="26">
        <f>SUM(B45:E45)</f>
        <v>99</v>
      </c>
      <c r="G45" s="24">
        <v>199</v>
      </c>
      <c r="H45" s="25">
        <v>28</v>
      </c>
      <c r="I45" s="25">
        <v>0</v>
      </c>
      <c r="J45" s="25">
        <v>0</v>
      </c>
      <c r="K45" s="26">
        <f>SUM(G45:J45)</f>
        <v>227</v>
      </c>
      <c r="L45" s="20">
        <f t="shared" si="1"/>
        <v>326</v>
      </c>
      <c r="M45" s="20">
        <f>SUM(L45:L49)</f>
        <v>2751</v>
      </c>
      <c r="N45" s="21">
        <f t="shared" si="2"/>
        <v>0.59375</v>
      </c>
    </row>
    <row r="46" spans="1:14" ht="13.5" customHeight="1">
      <c r="A46" s="23">
        <f t="shared" si="0"/>
        <v>0.60416666666666663</v>
      </c>
      <c r="B46" s="24">
        <v>101</v>
      </c>
      <c r="C46" s="25">
        <v>6</v>
      </c>
      <c r="D46" s="25">
        <v>1</v>
      </c>
      <c r="E46" s="25">
        <v>0</v>
      </c>
      <c r="F46" s="26">
        <f>SUM(B46:E46)</f>
        <v>108</v>
      </c>
      <c r="G46" s="24">
        <v>235</v>
      </c>
      <c r="H46" s="25">
        <v>24</v>
      </c>
      <c r="I46" s="25">
        <v>0</v>
      </c>
      <c r="J46" s="25">
        <v>0</v>
      </c>
      <c r="K46" s="26">
        <f>SUM(G46:J46)</f>
        <v>259</v>
      </c>
      <c r="L46" s="20">
        <f t="shared" si="1"/>
        <v>367</v>
      </c>
      <c r="M46" s="20">
        <f>SUM(L46:L50)</f>
        <v>2723</v>
      </c>
      <c r="N46" s="21">
        <f t="shared" si="2"/>
        <v>0.60416666666666663</v>
      </c>
    </row>
    <row r="47" spans="1:14" ht="13.5" customHeight="1">
      <c r="A47" s="27">
        <f t="shared" si="0"/>
        <v>0.61458333333333326</v>
      </c>
      <c r="B47" s="28">
        <v>118</v>
      </c>
      <c r="C47" s="29">
        <v>5</v>
      </c>
      <c r="D47" s="29">
        <v>0</v>
      </c>
      <c r="E47" s="29">
        <v>1</v>
      </c>
      <c r="F47" s="30">
        <f>SUM(B47:E47)</f>
        <v>124</v>
      </c>
      <c r="G47" s="28">
        <v>179</v>
      </c>
      <c r="H47" s="29">
        <v>22</v>
      </c>
      <c r="I47" s="29">
        <v>0</v>
      </c>
      <c r="J47" s="29">
        <v>0</v>
      </c>
      <c r="K47" s="30">
        <f>SUM(G47:J47)</f>
        <v>201</v>
      </c>
      <c r="L47" s="31">
        <f t="shared" si="1"/>
        <v>325</v>
      </c>
      <c r="M47" s="31">
        <f>SUM(L47:L51)</f>
        <v>2676</v>
      </c>
      <c r="N47" s="32">
        <f t="shared" si="2"/>
        <v>0.61458333333333326</v>
      </c>
    </row>
    <row r="48" spans="1:14" ht="13.5" customHeight="1">
      <c r="A48" s="33" t="s">
        <v>20</v>
      </c>
      <c r="B48" s="34">
        <f t="shared" ref="B48:K48" si="10">SUM(B44:B47)</f>
        <v>431</v>
      </c>
      <c r="C48" s="35">
        <f t="shared" si="10"/>
        <v>26</v>
      </c>
      <c r="D48" s="35">
        <f t="shared" si="10"/>
        <v>1</v>
      </c>
      <c r="E48" s="35">
        <f t="shared" si="10"/>
        <v>2</v>
      </c>
      <c r="F48" s="36">
        <f t="shared" si="10"/>
        <v>460</v>
      </c>
      <c r="G48" s="34">
        <f t="shared" si="10"/>
        <v>829</v>
      </c>
      <c r="H48" s="35">
        <f t="shared" si="10"/>
        <v>98</v>
      </c>
      <c r="I48" s="35">
        <f t="shared" si="10"/>
        <v>1</v>
      </c>
      <c r="J48" s="35">
        <f t="shared" si="10"/>
        <v>0</v>
      </c>
      <c r="K48" s="36">
        <f t="shared" si="10"/>
        <v>928</v>
      </c>
      <c r="L48" s="37">
        <f t="shared" si="1"/>
        <v>1388</v>
      </c>
      <c r="M48" s="37"/>
      <c r="N48" s="33"/>
    </row>
    <row r="49" spans="1:14" ht="13.5" customHeight="1">
      <c r="A49" s="21">
        <f>A47+"00:15"</f>
        <v>0.62499999999999989</v>
      </c>
      <c r="B49" s="17">
        <v>151</v>
      </c>
      <c r="C49" s="18">
        <v>6</v>
      </c>
      <c r="D49" s="18">
        <v>1</v>
      </c>
      <c r="E49" s="18">
        <v>0</v>
      </c>
      <c r="F49" s="19">
        <f>SUM(B49:E49)</f>
        <v>158</v>
      </c>
      <c r="G49" s="17">
        <v>171</v>
      </c>
      <c r="H49" s="18">
        <v>14</v>
      </c>
      <c r="I49" s="18">
        <v>1</v>
      </c>
      <c r="J49" s="18">
        <v>1</v>
      </c>
      <c r="K49" s="19">
        <f>SUM(G49:J49)</f>
        <v>187</v>
      </c>
      <c r="L49" s="20">
        <f t="shared" si="1"/>
        <v>345</v>
      </c>
      <c r="M49" s="20">
        <f>SUM(L49:L52)</f>
        <v>1325</v>
      </c>
      <c r="N49" s="21">
        <f t="shared" si="2"/>
        <v>0.62499999999999989</v>
      </c>
    </row>
    <row r="50" spans="1:14" ht="13.5" customHeight="1">
      <c r="A50" s="23">
        <f t="shared" si="0"/>
        <v>0.63541666666666652</v>
      </c>
      <c r="B50" s="24">
        <v>110</v>
      </c>
      <c r="C50" s="25">
        <v>13</v>
      </c>
      <c r="D50" s="25">
        <v>0</v>
      </c>
      <c r="E50" s="25">
        <v>1</v>
      </c>
      <c r="F50" s="26">
        <f>SUM(B50:E50)</f>
        <v>124</v>
      </c>
      <c r="G50" s="24">
        <v>174</v>
      </c>
      <c r="H50" s="25">
        <v>0</v>
      </c>
      <c r="I50" s="25">
        <v>0</v>
      </c>
      <c r="J50" s="25">
        <v>0</v>
      </c>
      <c r="K50" s="26">
        <f>SUM(G50:J50)</f>
        <v>174</v>
      </c>
      <c r="L50" s="20">
        <f t="shared" si="1"/>
        <v>298</v>
      </c>
      <c r="M50" s="20">
        <f>SUM(L50:L54)</f>
        <v>2663</v>
      </c>
      <c r="N50" s="21">
        <f t="shared" si="2"/>
        <v>0.63541666666666652</v>
      </c>
    </row>
    <row r="51" spans="1:14" ht="13.5" customHeight="1">
      <c r="A51" s="23">
        <f t="shared" si="0"/>
        <v>0.64583333333333315</v>
      </c>
      <c r="B51" s="24">
        <v>99</v>
      </c>
      <c r="C51" s="25">
        <v>3</v>
      </c>
      <c r="D51" s="25">
        <v>1</v>
      </c>
      <c r="E51" s="25">
        <v>1</v>
      </c>
      <c r="F51" s="26">
        <f>SUM(B51:E51)</f>
        <v>104</v>
      </c>
      <c r="G51" s="24">
        <v>196</v>
      </c>
      <c r="H51" s="25">
        <v>17</v>
      </c>
      <c r="I51" s="25">
        <v>2</v>
      </c>
      <c r="J51" s="25">
        <v>1</v>
      </c>
      <c r="K51" s="26">
        <f>SUM(G51:J51)</f>
        <v>216</v>
      </c>
      <c r="L51" s="20">
        <f t="shared" si="1"/>
        <v>320</v>
      </c>
      <c r="M51" s="20">
        <f>SUM(L51:L55)</f>
        <v>2691</v>
      </c>
      <c r="N51" s="21">
        <f t="shared" si="2"/>
        <v>0.64583333333333315</v>
      </c>
    </row>
    <row r="52" spans="1:14" ht="13.5" customHeight="1">
      <c r="A52" s="27">
        <f t="shared" si="0"/>
        <v>0.65624999999999978</v>
      </c>
      <c r="B52" s="28">
        <v>127</v>
      </c>
      <c r="C52" s="29">
        <v>9</v>
      </c>
      <c r="D52" s="29">
        <v>1</v>
      </c>
      <c r="E52" s="29">
        <v>1</v>
      </c>
      <c r="F52" s="30">
        <f>SUM(B52:E52)</f>
        <v>138</v>
      </c>
      <c r="G52" s="28">
        <v>197</v>
      </c>
      <c r="H52" s="29">
        <v>24</v>
      </c>
      <c r="I52" s="29">
        <v>2</v>
      </c>
      <c r="J52" s="29">
        <v>1</v>
      </c>
      <c r="K52" s="30">
        <f>SUM(G52:J52)</f>
        <v>224</v>
      </c>
      <c r="L52" s="31">
        <f t="shared" si="1"/>
        <v>362</v>
      </c>
      <c r="M52" s="31">
        <f>SUM(L52:L56)</f>
        <v>2688</v>
      </c>
      <c r="N52" s="32">
        <f t="shared" si="2"/>
        <v>0.65624999999999978</v>
      </c>
    </row>
    <row r="53" spans="1:14" ht="13.5" customHeight="1">
      <c r="A53" s="33" t="s">
        <v>20</v>
      </c>
      <c r="B53" s="34">
        <f t="shared" ref="B53:K53" si="11">SUM(B49:B52)</f>
        <v>487</v>
      </c>
      <c r="C53" s="35">
        <f t="shared" si="11"/>
        <v>31</v>
      </c>
      <c r="D53" s="35">
        <f t="shared" si="11"/>
        <v>3</v>
      </c>
      <c r="E53" s="35">
        <f t="shared" si="11"/>
        <v>3</v>
      </c>
      <c r="F53" s="36">
        <f t="shared" si="11"/>
        <v>524</v>
      </c>
      <c r="G53" s="34">
        <f t="shared" si="11"/>
        <v>738</v>
      </c>
      <c r="H53" s="35">
        <f t="shared" si="11"/>
        <v>55</v>
      </c>
      <c r="I53" s="35">
        <f t="shared" si="11"/>
        <v>5</v>
      </c>
      <c r="J53" s="35">
        <f t="shared" si="11"/>
        <v>3</v>
      </c>
      <c r="K53" s="36">
        <f t="shared" si="11"/>
        <v>801</v>
      </c>
      <c r="L53" s="37">
        <f t="shared" si="1"/>
        <v>1325</v>
      </c>
      <c r="M53" s="37"/>
      <c r="N53" s="33"/>
    </row>
    <row r="54" spans="1:14" ht="13.5" customHeight="1">
      <c r="A54" s="21">
        <f>A52+"00:15"</f>
        <v>0.66666666666666641</v>
      </c>
      <c r="B54" s="17">
        <v>145</v>
      </c>
      <c r="C54" s="18">
        <v>8</v>
      </c>
      <c r="D54" s="18">
        <v>2</v>
      </c>
      <c r="E54" s="18">
        <v>1</v>
      </c>
      <c r="F54" s="19">
        <f>SUM(B54:E54)</f>
        <v>156</v>
      </c>
      <c r="G54" s="17">
        <v>184</v>
      </c>
      <c r="H54" s="18">
        <v>18</v>
      </c>
      <c r="I54" s="18">
        <v>0</v>
      </c>
      <c r="J54" s="18">
        <v>0</v>
      </c>
      <c r="K54" s="19">
        <f>SUM(G54:J54)</f>
        <v>202</v>
      </c>
      <c r="L54" s="20">
        <f t="shared" si="1"/>
        <v>358</v>
      </c>
      <c r="M54" s="20">
        <f>SUM(L54:L57)</f>
        <v>1342</v>
      </c>
      <c r="N54" s="21">
        <f t="shared" si="2"/>
        <v>0.66666666666666641</v>
      </c>
    </row>
    <row r="55" spans="1:14" ht="13.5" customHeight="1">
      <c r="A55" s="23">
        <f t="shared" si="0"/>
        <v>0.67708333333333304</v>
      </c>
      <c r="B55" s="24">
        <v>126</v>
      </c>
      <c r="C55" s="25">
        <v>2</v>
      </c>
      <c r="D55" s="25">
        <v>1</v>
      </c>
      <c r="E55" s="25">
        <v>0</v>
      </c>
      <c r="F55" s="26">
        <f>SUM(B55:E55)</f>
        <v>129</v>
      </c>
      <c r="G55" s="24">
        <v>177</v>
      </c>
      <c r="H55" s="25">
        <v>19</v>
      </c>
      <c r="I55" s="25">
        <v>0</v>
      </c>
      <c r="J55" s="25">
        <v>1</v>
      </c>
      <c r="K55" s="26">
        <f>SUM(G55:J55)</f>
        <v>197</v>
      </c>
      <c r="L55" s="20">
        <f t="shared" si="1"/>
        <v>326</v>
      </c>
      <c r="M55" s="20">
        <f>SUM(L55:L59)</f>
        <v>2747</v>
      </c>
      <c r="N55" s="21">
        <f t="shared" si="2"/>
        <v>0.67708333333333304</v>
      </c>
    </row>
    <row r="56" spans="1:14" ht="13.5" customHeight="1">
      <c r="A56" s="23">
        <f t="shared" si="0"/>
        <v>0.68749999999999967</v>
      </c>
      <c r="B56" s="24">
        <v>125</v>
      </c>
      <c r="C56" s="25">
        <v>6</v>
      </c>
      <c r="D56" s="25">
        <v>1</v>
      </c>
      <c r="E56" s="25">
        <v>1</v>
      </c>
      <c r="F56" s="26">
        <f>SUM(B56:E56)</f>
        <v>133</v>
      </c>
      <c r="G56" s="24">
        <v>170</v>
      </c>
      <c r="H56" s="25">
        <v>11</v>
      </c>
      <c r="I56" s="25">
        <v>2</v>
      </c>
      <c r="J56" s="25">
        <v>1</v>
      </c>
      <c r="K56" s="26">
        <f>SUM(G56:J56)</f>
        <v>184</v>
      </c>
      <c r="L56" s="20">
        <f t="shared" si="1"/>
        <v>317</v>
      </c>
      <c r="M56" s="20">
        <f>SUM(L56:L60)</f>
        <v>2836</v>
      </c>
      <c r="N56" s="21">
        <f t="shared" si="2"/>
        <v>0.68749999999999967</v>
      </c>
    </row>
    <row r="57" spans="1:14" ht="13.5" customHeight="1">
      <c r="A57" s="27">
        <f t="shared" si="0"/>
        <v>0.6979166666666663</v>
      </c>
      <c r="B57" s="28">
        <v>108</v>
      </c>
      <c r="C57" s="29">
        <v>6</v>
      </c>
      <c r="D57" s="29">
        <v>2</v>
      </c>
      <c r="E57" s="29">
        <v>0</v>
      </c>
      <c r="F57" s="30">
        <f>SUM(B57:E57)</f>
        <v>116</v>
      </c>
      <c r="G57" s="28">
        <v>199</v>
      </c>
      <c r="H57" s="29">
        <v>23</v>
      </c>
      <c r="I57" s="29">
        <v>2</v>
      </c>
      <c r="J57" s="29">
        <v>1</v>
      </c>
      <c r="K57" s="30">
        <f>SUM(G57:J57)</f>
        <v>225</v>
      </c>
      <c r="L57" s="31">
        <f t="shared" si="1"/>
        <v>341</v>
      </c>
      <c r="M57" s="31">
        <f>SUM(L57:L61)</f>
        <v>2883</v>
      </c>
      <c r="N57" s="32">
        <f t="shared" si="2"/>
        <v>0.6979166666666663</v>
      </c>
    </row>
    <row r="58" spans="1:14" ht="13.5" customHeight="1">
      <c r="A58" s="33" t="s">
        <v>20</v>
      </c>
      <c r="B58" s="34">
        <f t="shared" ref="B58:K58" si="12">SUM(B54:B57)</f>
        <v>504</v>
      </c>
      <c r="C58" s="35">
        <f t="shared" si="12"/>
        <v>22</v>
      </c>
      <c r="D58" s="35">
        <f t="shared" si="12"/>
        <v>6</v>
      </c>
      <c r="E58" s="35">
        <f t="shared" si="12"/>
        <v>2</v>
      </c>
      <c r="F58" s="36">
        <f t="shared" si="12"/>
        <v>534</v>
      </c>
      <c r="G58" s="34">
        <f t="shared" si="12"/>
        <v>730</v>
      </c>
      <c r="H58" s="35">
        <f t="shared" si="12"/>
        <v>71</v>
      </c>
      <c r="I58" s="35">
        <f t="shared" si="12"/>
        <v>4</v>
      </c>
      <c r="J58" s="35">
        <f t="shared" si="12"/>
        <v>3</v>
      </c>
      <c r="K58" s="36">
        <f t="shared" si="12"/>
        <v>808</v>
      </c>
      <c r="L58" s="37">
        <f t="shared" si="1"/>
        <v>1342</v>
      </c>
      <c r="M58" s="37"/>
      <c r="N58" s="33"/>
    </row>
    <row r="59" spans="1:14" ht="13.5" customHeight="1">
      <c r="A59" s="21">
        <f>A57+"00:15"</f>
        <v>0.70833333333333293</v>
      </c>
      <c r="B59" s="17">
        <v>171</v>
      </c>
      <c r="C59" s="18">
        <v>3</v>
      </c>
      <c r="D59" s="18">
        <v>1</v>
      </c>
      <c r="E59" s="18">
        <v>2</v>
      </c>
      <c r="F59" s="19">
        <f>SUM(B59:E59)</f>
        <v>177</v>
      </c>
      <c r="G59" s="17">
        <v>227</v>
      </c>
      <c r="H59" s="18">
        <v>16</v>
      </c>
      <c r="I59" s="18">
        <v>1</v>
      </c>
      <c r="J59" s="18">
        <v>0</v>
      </c>
      <c r="K59" s="19">
        <f>SUM(G59:J59)</f>
        <v>244</v>
      </c>
      <c r="L59" s="20">
        <f t="shared" si="1"/>
        <v>421</v>
      </c>
      <c r="M59" s="20">
        <f>SUM(L59:L62)</f>
        <v>1535</v>
      </c>
      <c r="N59" s="21">
        <f t="shared" si="2"/>
        <v>0.70833333333333293</v>
      </c>
    </row>
    <row r="60" spans="1:14" ht="13.5" customHeight="1">
      <c r="A60" s="23">
        <f t="shared" si="0"/>
        <v>0.71874999999999956</v>
      </c>
      <c r="B60" s="24">
        <v>162</v>
      </c>
      <c r="C60" s="25">
        <v>5</v>
      </c>
      <c r="D60" s="25">
        <v>1</v>
      </c>
      <c r="E60" s="25">
        <v>1</v>
      </c>
      <c r="F60" s="26">
        <f>SUM(B60:E60)</f>
        <v>169</v>
      </c>
      <c r="G60" s="24">
        <v>228</v>
      </c>
      <c r="H60" s="25">
        <v>17</v>
      </c>
      <c r="I60" s="25">
        <v>0</v>
      </c>
      <c r="J60" s="25">
        <v>1</v>
      </c>
      <c r="K60" s="26">
        <f>SUM(G60:J60)</f>
        <v>246</v>
      </c>
      <c r="L60" s="20">
        <f t="shared" si="1"/>
        <v>415</v>
      </c>
      <c r="M60" s="20">
        <f>SUM(L60:L64)</f>
        <v>3023</v>
      </c>
      <c r="N60" s="21">
        <f t="shared" si="2"/>
        <v>0.71874999999999956</v>
      </c>
    </row>
    <row r="61" spans="1:14" ht="13.5" customHeight="1">
      <c r="A61" s="23">
        <f t="shared" si="0"/>
        <v>0.72916666666666619</v>
      </c>
      <c r="B61" s="24">
        <v>138</v>
      </c>
      <c r="C61" s="25">
        <v>7</v>
      </c>
      <c r="D61" s="25">
        <v>1</v>
      </c>
      <c r="E61" s="25">
        <v>3</v>
      </c>
      <c r="F61" s="26">
        <f>SUM(B61:E61)</f>
        <v>149</v>
      </c>
      <c r="G61" s="24">
        <v>201</v>
      </c>
      <c r="H61" s="25">
        <v>12</v>
      </c>
      <c r="I61" s="25">
        <v>0</v>
      </c>
      <c r="J61" s="25">
        <v>2</v>
      </c>
      <c r="K61" s="26">
        <f>SUM(G61:J61)</f>
        <v>215</v>
      </c>
      <c r="L61" s="20">
        <f t="shared" si="1"/>
        <v>364</v>
      </c>
      <c r="M61" s="20">
        <f>SUM(L61:L65)</f>
        <v>2897</v>
      </c>
      <c r="N61" s="21">
        <f t="shared" si="2"/>
        <v>0.72916666666666619</v>
      </c>
    </row>
    <row r="62" spans="1:14" ht="13.5" customHeight="1">
      <c r="A62" s="27">
        <f t="shared" si="0"/>
        <v>0.73958333333333282</v>
      </c>
      <c r="B62" s="28">
        <v>117</v>
      </c>
      <c r="C62" s="29">
        <v>6</v>
      </c>
      <c r="D62" s="29">
        <v>0</v>
      </c>
      <c r="E62" s="29">
        <v>2</v>
      </c>
      <c r="F62" s="30">
        <f>SUM(B62:E62)</f>
        <v>125</v>
      </c>
      <c r="G62" s="28">
        <v>200</v>
      </c>
      <c r="H62" s="29">
        <v>5</v>
      </c>
      <c r="I62" s="29">
        <v>3</v>
      </c>
      <c r="J62" s="29">
        <v>2</v>
      </c>
      <c r="K62" s="30">
        <f>SUM(G62:J62)</f>
        <v>210</v>
      </c>
      <c r="L62" s="31">
        <f t="shared" si="1"/>
        <v>335</v>
      </c>
      <c r="M62" s="31">
        <f>SUM(L62:L66)</f>
        <v>2795</v>
      </c>
      <c r="N62" s="32">
        <f t="shared" si="2"/>
        <v>0.73958333333333282</v>
      </c>
    </row>
    <row r="63" spans="1:14" ht="13.5" customHeight="1">
      <c r="A63" s="33" t="s">
        <v>20</v>
      </c>
      <c r="B63" s="34">
        <f t="shared" ref="B63:K63" si="13">SUM(B59:B62)</f>
        <v>588</v>
      </c>
      <c r="C63" s="35">
        <f t="shared" si="13"/>
        <v>21</v>
      </c>
      <c r="D63" s="35">
        <f t="shared" si="13"/>
        <v>3</v>
      </c>
      <c r="E63" s="35">
        <f t="shared" si="13"/>
        <v>8</v>
      </c>
      <c r="F63" s="36">
        <f t="shared" si="13"/>
        <v>620</v>
      </c>
      <c r="G63" s="34">
        <f t="shared" si="13"/>
        <v>856</v>
      </c>
      <c r="H63" s="35">
        <f t="shared" si="13"/>
        <v>50</v>
      </c>
      <c r="I63" s="35">
        <f t="shared" si="13"/>
        <v>4</v>
      </c>
      <c r="J63" s="35">
        <f t="shared" si="13"/>
        <v>5</v>
      </c>
      <c r="K63" s="36">
        <f t="shared" si="13"/>
        <v>915</v>
      </c>
      <c r="L63" s="37">
        <f t="shared" si="1"/>
        <v>1535</v>
      </c>
      <c r="M63" s="37"/>
      <c r="N63" s="33"/>
    </row>
    <row r="64" spans="1:14" ht="13.5" customHeight="1">
      <c r="A64" s="21">
        <f>A62+"00:15"</f>
        <v>0.74999999999999944</v>
      </c>
      <c r="B64" s="17">
        <v>131</v>
      </c>
      <c r="C64" s="18">
        <v>3</v>
      </c>
      <c r="D64" s="18">
        <v>0</v>
      </c>
      <c r="E64" s="18">
        <v>2</v>
      </c>
      <c r="F64" s="19">
        <f>SUM(B64:E64)</f>
        <v>136</v>
      </c>
      <c r="G64" s="17">
        <v>218</v>
      </c>
      <c r="H64" s="18">
        <v>16</v>
      </c>
      <c r="I64" s="18">
        <v>2</v>
      </c>
      <c r="J64" s="18">
        <v>2</v>
      </c>
      <c r="K64" s="19">
        <f>SUM(G64:J64)</f>
        <v>238</v>
      </c>
      <c r="L64" s="20">
        <f t="shared" si="1"/>
        <v>374</v>
      </c>
      <c r="M64" s="20">
        <f>SUM(L64:L67)</f>
        <v>1177</v>
      </c>
      <c r="N64" s="21">
        <f t="shared" si="2"/>
        <v>0.74999999999999944</v>
      </c>
    </row>
    <row r="65" spans="1:14" ht="13.5" customHeight="1">
      <c r="A65" s="23">
        <f t="shared" si="0"/>
        <v>0.76041666666666607</v>
      </c>
      <c r="B65" s="24">
        <v>106</v>
      </c>
      <c r="C65" s="25">
        <v>3</v>
      </c>
      <c r="D65" s="25">
        <v>1</v>
      </c>
      <c r="E65" s="25">
        <v>2</v>
      </c>
      <c r="F65" s="26">
        <f>SUM(B65:E65)</f>
        <v>112</v>
      </c>
      <c r="G65" s="24">
        <v>166</v>
      </c>
      <c r="H65" s="25">
        <v>10</v>
      </c>
      <c r="I65" s="25">
        <v>1</v>
      </c>
      <c r="J65" s="25">
        <v>0</v>
      </c>
      <c r="K65" s="26">
        <f>SUM(G65:J65)</f>
        <v>177</v>
      </c>
      <c r="L65" s="20">
        <f t="shared" si="1"/>
        <v>289</v>
      </c>
      <c r="M65" s="20">
        <f>SUM(L65:L67)</f>
        <v>803</v>
      </c>
      <c r="N65" s="21">
        <f t="shared" si="2"/>
        <v>0.76041666666666607</v>
      </c>
    </row>
    <row r="66" spans="1:14" ht="13.5" customHeight="1">
      <c r="A66" s="23">
        <f t="shared" si="0"/>
        <v>0.7708333333333327</v>
      </c>
      <c r="B66" s="24">
        <v>94</v>
      </c>
      <c r="C66" s="25">
        <v>3</v>
      </c>
      <c r="D66" s="25">
        <v>1</v>
      </c>
      <c r="E66" s="25">
        <v>0</v>
      </c>
      <c r="F66" s="26">
        <f>SUM(B66:E66)</f>
        <v>98</v>
      </c>
      <c r="G66" s="24">
        <v>155</v>
      </c>
      <c r="H66" s="25">
        <v>7</v>
      </c>
      <c r="I66" s="25">
        <v>1</v>
      </c>
      <c r="J66" s="25">
        <v>1</v>
      </c>
      <c r="K66" s="26">
        <f>SUM(G66:J66)</f>
        <v>164</v>
      </c>
      <c r="L66" s="20">
        <f t="shared" si="1"/>
        <v>262</v>
      </c>
      <c r="M66" s="20">
        <f>SUM(L66:L67)</f>
        <v>514</v>
      </c>
      <c r="N66" s="21">
        <f t="shared" si="2"/>
        <v>0.7708333333333327</v>
      </c>
    </row>
    <row r="67" spans="1:14" ht="13.5" customHeight="1">
      <c r="A67" s="27">
        <f t="shared" si="0"/>
        <v>0.78124999999999933</v>
      </c>
      <c r="B67" s="28">
        <v>89</v>
      </c>
      <c r="C67" s="29">
        <v>2</v>
      </c>
      <c r="D67" s="29">
        <v>0</v>
      </c>
      <c r="E67" s="29">
        <v>0</v>
      </c>
      <c r="F67" s="30">
        <f>SUM(B67:E67)</f>
        <v>91</v>
      </c>
      <c r="G67" s="28">
        <v>158</v>
      </c>
      <c r="H67" s="29">
        <v>2</v>
      </c>
      <c r="I67" s="29">
        <v>1</v>
      </c>
      <c r="J67" s="29">
        <v>0</v>
      </c>
      <c r="K67" s="30">
        <f>SUM(G67:J67)</f>
        <v>161</v>
      </c>
      <c r="L67" s="31">
        <f t="shared" si="1"/>
        <v>252</v>
      </c>
      <c r="M67" s="31">
        <f>SUM(L67:L67)</f>
        <v>252</v>
      </c>
      <c r="N67" s="32">
        <f t="shared" si="2"/>
        <v>0.78124999999999933</v>
      </c>
    </row>
    <row r="68" spans="1:14" ht="13.5" customHeight="1" thickBot="1">
      <c r="A68" s="33" t="s">
        <v>20</v>
      </c>
      <c r="B68" s="34">
        <f t="shared" ref="B68:K68" si="14">SUM(B64:B67)</f>
        <v>420</v>
      </c>
      <c r="C68" s="35">
        <f t="shared" si="14"/>
        <v>11</v>
      </c>
      <c r="D68" s="35">
        <f t="shared" si="14"/>
        <v>2</v>
      </c>
      <c r="E68" s="35">
        <f t="shared" si="14"/>
        <v>4</v>
      </c>
      <c r="F68" s="36">
        <f t="shared" si="14"/>
        <v>437</v>
      </c>
      <c r="G68" s="34">
        <f t="shared" si="14"/>
        <v>697</v>
      </c>
      <c r="H68" s="35">
        <f t="shared" si="14"/>
        <v>35</v>
      </c>
      <c r="I68" s="35">
        <f t="shared" si="14"/>
        <v>5</v>
      </c>
      <c r="J68" s="35">
        <f t="shared" si="14"/>
        <v>3</v>
      </c>
      <c r="K68" s="36">
        <f t="shared" si="14"/>
        <v>740</v>
      </c>
      <c r="L68" s="37"/>
      <c r="M68" s="37"/>
      <c r="N68" s="33"/>
    </row>
    <row r="69" spans="1:14" ht="13.5" customHeight="1" thickTop="1" thickBot="1">
      <c r="A69" s="38" t="s">
        <v>21</v>
      </c>
      <c r="B69" s="39">
        <f>SUM(B13,B18,B23,B28,B33,B38,B43,B48,B53,B58,B63,B68)</f>
        <v>5285</v>
      </c>
      <c r="C69" s="40">
        <f t="shared" ref="C69:K69" si="15">SUM(C13,C18,C23,C28,C33,C38,C43,C48,C53,C58,C63,C68)</f>
        <v>322</v>
      </c>
      <c r="D69" s="40">
        <f t="shared" si="15"/>
        <v>35</v>
      </c>
      <c r="E69" s="40">
        <f t="shared" si="15"/>
        <v>35</v>
      </c>
      <c r="F69" s="41">
        <f t="shared" si="15"/>
        <v>5677</v>
      </c>
      <c r="G69" s="39">
        <f t="shared" si="15"/>
        <v>8447</v>
      </c>
      <c r="H69" s="40">
        <f t="shared" si="15"/>
        <v>832</v>
      </c>
      <c r="I69" s="40">
        <f t="shared" si="15"/>
        <v>39</v>
      </c>
      <c r="J69" s="40">
        <f t="shared" si="15"/>
        <v>30</v>
      </c>
      <c r="K69" s="41">
        <f t="shared" si="15"/>
        <v>9348</v>
      </c>
      <c r="M69" s="20">
        <f>MAX(M9:M67)</f>
        <v>3280</v>
      </c>
      <c r="N69" s="23">
        <f>VLOOKUP(M69,M9:N67,2,FALSE)</f>
        <v>0.34375000000000011</v>
      </c>
    </row>
    <row r="70" spans="1:14" ht="15" customHeight="1" thickTop="1">
      <c r="A70" s="43"/>
    </row>
    <row r="71" spans="1:14" ht="15" customHeight="1">
      <c r="A71" s="43"/>
    </row>
    <row r="72" spans="1:14" ht="15" customHeight="1">
      <c r="A72" s="43"/>
    </row>
    <row r="73" spans="1:14" ht="15" customHeight="1">
      <c r="A73" s="43"/>
    </row>
    <row r="74" spans="1:14" ht="15" customHeight="1">
      <c r="A74" s="43"/>
    </row>
    <row r="75" spans="1:14" ht="15" customHeight="1">
      <c r="A75" s="43"/>
    </row>
    <row r="76" spans="1:14" ht="15" customHeight="1">
      <c r="A76" s="43"/>
    </row>
    <row r="77" spans="1:14" ht="15" customHeight="1">
      <c r="A77" s="43"/>
    </row>
    <row r="78" spans="1:14" ht="15" customHeight="1">
      <c r="A78" s="43"/>
    </row>
    <row r="79" spans="1:14" ht="15" customHeight="1">
      <c r="A79" s="43"/>
    </row>
    <row r="80" spans="1:14" ht="15" customHeight="1">
      <c r="A80" s="43"/>
    </row>
    <row r="81" spans="1:1" ht="15" customHeight="1">
      <c r="A81" s="43"/>
    </row>
    <row r="82" spans="1:1" ht="15" customHeight="1">
      <c r="A82" s="43"/>
    </row>
    <row r="83" spans="1:1" ht="15" customHeight="1">
      <c r="A83" s="43"/>
    </row>
    <row r="84" spans="1:1" ht="15" customHeight="1">
      <c r="A84" s="43"/>
    </row>
    <row r="85" spans="1:1" ht="15" customHeight="1">
      <c r="A85" s="43"/>
    </row>
    <row r="86" spans="1:1" ht="15" customHeight="1">
      <c r="A86" s="43"/>
    </row>
    <row r="87" spans="1:1" ht="15" customHeight="1">
      <c r="A87" s="43"/>
    </row>
    <row r="88" spans="1:1" ht="15" customHeight="1">
      <c r="A88" s="43"/>
    </row>
    <row r="89" spans="1:1" ht="15" customHeight="1">
      <c r="A89" s="43"/>
    </row>
    <row r="90" spans="1:1" ht="15" customHeight="1">
      <c r="A90" s="43"/>
    </row>
    <row r="91" spans="1:1" ht="15" customHeight="1">
      <c r="A91" s="43"/>
    </row>
    <row r="92" spans="1:1" ht="15" customHeight="1">
      <c r="A92" s="43"/>
    </row>
    <row r="93" spans="1:1" ht="15" customHeight="1">
      <c r="A93" s="43"/>
    </row>
    <row r="94" spans="1:1" ht="15" customHeight="1">
      <c r="A94" s="43"/>
    </row>
    <row r="95" spans="1:1" ht="15" customHeight="1">
      <c r="A95" s="43"/>
    </row>
    <row r="96" spans="1:1" ht="15" customHeight="1">
      <c r="A96" s="43"/>
    </row>
    <row r="97" spans="1:1" ht="15" customHeight="1">
      <c r="A97" s="43"/>
    </row>
    <row r="98" spans="1:1" ht="15" customHeight="1">
      <c r="A98" s="43"/>
    </row>
    <row r="99" spans="1:1" ht="15" customHeight="1">
      <c r="A99" s="43"/>
    </row>
    <row r="100" spans="1:1" ht="15" customHeight="1">
      <c r="A100" s="43"/>
    </row>
    <row r="101" spans="1:1" ht="15" customHeight="1">
      <c r="A101" s="43"/>
    </row>
    <row r="102" spans="1:1" ht="15" customHeight="1">
      <c r="A102" s="43"/>
    </row>
    <row r="103" spans="1:1" ht="15" customHeight="1">
      <c r="A103" s="43"/>
    </row>
    <row r="104" spans="1:1" ht="15" customHeight="1">
      <c r="A104" s="43"/>
    </row>
    <row r="105" spans="1:1" ht="15" customHeight="1">
      <c r="A105" s="43"/>
    </row>
    <row r="106" spans="1:1" ht="15" customHeight="1">
      <c r="A106" s="43"/>
    </row>
    <row r="107" spans="1:1" ht="15" customHeight="1">
      <c r="A107" s="43"/>
    </row>
    <row r="108" spans="1:1" ht="15" customHeight="1">
      <c r="A108" s="43"/>
    </row>
    <row r="109" spans="1:1" ht="15" customHeight="1">
      <c r="A109" s="43"/>
    </row>
  </sheetData>
  <mergeCells count="16">
    <mergeCell ref="L7:L8"/>
    <mergeCell ref="M7:M8"/>
    <mergeCell ref="A6:B6"/>
    <mergeCell ref="C6:K6"/>
    <mergeCell ref="A7:A8"/>
    <mergeCell ref="B7:E7"/>
    <mergeCell ref="F7:F8"/>
    <mergeCell ref="G7:J7"/>
    <mergeCell ref="K7:K8"/>
    <mergeCell ref="A5:B5"/>
    <mergeCell ref="C5:K5"/>
    <mergeCell ref="A1:K1"/>
    <mergeCell ref="A2:K2"/>
    <mergeCell ref="A3:K3"/>
    <mergeCell ref="A4:B4"/>
    <mergeCell ref="C4:K4"/>
  </mergeCells>
  <phoneticPr fontId="0" type="noConversion"/>
  <pageMargins left="0.35433070866141736" right="0.35433070866141736" top="0.27559055118110237" bottom="0.39370078740157483" header="0.39370078740157483" footer="0.19685039370078741"/>
  <pageSetup paperSize="9" scale="85" orientation="portrait" horizontalDpi="200" verticalDpi="200" r:id="rId1"/>
  <headerFooter alignWithMargins="0">
    <oddFooter>&amp;L&amp;"Century Gothic,Regular"&amp;F - &amp;A&amp;R&amp;"Century Gothic,Regular"Nationwide Data Collection
for
South Dublin County Council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Site 2</vt:lpstr>
      <vt:lpstr>Site 3</vt:lpstr>
      <vt:lpstr>'Site 2'!Print_Area</vt:lpstr>
      <vt:lpstr>'Site 3'!Print_Area</vt:lpstr>
      <vt:lpstr>'Site 2'!Print_Titles</vt:lpstr>
      <vt:lpstr>'Site 3'!Print_Titles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cmalone</cp:lastModifiedBy>
  <dcterms:created xsi:type="dcterms:W3CDTF">2012-03-22T15:33:36Z</dcterms:created>
  <dcterms:modified xsi:type="dcterms:W3CDTF">2014-09-11T09:27:57Z</dcterms:modified>
</cp:coreProperties>
</file>